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3040" windowHeight="10632" tabRatio="753" activeTab="5"/>
  </bookViews>
  <sheets>
    <sheet name="Tabla de valoración" sheetId="6" r:id="rId1"/>
    <sheet name="Amenazas" sheetId="5" r:id="rId2"/>
    <sheet name="VulnPERSONAS" sheetId="8" r:id="rId3"/>
    <sheet name="VulnRECURSOS" sheetId="9" r:id="rId4"/>
    <sheet name="VulnSISTEMAS" sheetId="11" r:id="rId5"/>
    <sheet name="Analilsis de vulnerabilidad" sheetId="7" r:id="rId6"/>
    <sheet name="Analisis de amenazas" sheetId="3"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1" l="1"/>
  <c r="B17" i="11"/>
  <c r="B10" i="11"/>
  <c r="B26" i="9"/>
  <c r="B9" i="9"/>
  <c r="B17" i="9"/>
  <c r="B12" i="8"/>
  <c r="B26" i="8"/>
  <c r="B20" i="8"/>
  <c r="G24" i="7"/>
  <c r="H24" i="7" s="1"/>
  <c r="G23" i="7"/>
  <c r="H23" i="7" s="1"/>
  <c r="G22" i="7"/>
  <c r="H22" i="7" s="1"/>
  <c r="G21" i="7"/>
  <c r="H21" i="7" s="1"/>
  <c r="G20" i="7"/>
  <c r="H20" i="7" s="1"/>
  <c r="G19" i="7"/>
  <c r="H19" i="7" s="1"/>
  <c r="G18" i="7"/>
  <c r="H18" i="7" s="1"/>
  <c r="Q24" i="7"/>
  <c r="R24" i="7" s="1"/>
  <c r="Q23" i="7"/>
  <c r="R23" i="7" s="1"/>
  <c r="Q22" i="7"/>
  <c r="R22" i="7" s="1"/>
  <c r="Q21" i="7"/>
  <c r="R21" i="7" s="1"/>
  <c r="Q20" i="7"/>
  <c r="R20" i="7" s="1"/>
  <c r="Q19" i="7"/>
  <c r="R19" i="7" s="1"/>
  <c r="Q18" i="7"/>
  <c r="R18" i="7" s="1"/>
  <c r="L24" i="7"/>
  <c r="M24" i="7" s="1"/>
  <c r="L23" i="7"/>
  <c r="M23" i="7" s="1"/>
  <c r="L22" i="7"/>
  <c r="M22" i="7" s="1"/>
  <c r="L21" i="7"/>
  <c r="M21" i="7" s="1"/>
  <c r="L20" i="7"/>
  <c r="M20" i="7" s="1"/>
  <c r="L19" i="7"/>
  <c r="M19" i="7" s="1"/>
  <c r="L18" i="7"/>
  <c r="M18" i="7" s="1"/>
  <c r="Q25" i="7"/>
  <c r="R25" i="7" s="1"/>
  <c r="L25" i="7"/>
  <c r="M25" i="7" s="1"/>
  <c r="G25" i="7"/>
  <c r="H25" i="7" s="1"/>
  <c r="Q17" i="7"/>
  <c r="R17" i="7" s="1"/>
  <c r="L17" i="7"/>
  <c r="M17" i="7" s="1"/>
  <c r="G17" i="7"/>
  <c r="H17" i="7" s="1"/>
  <c r="Q16" i="7"/>
  <c r="R16" i="7" s="1"/>
  <c r="L16" i="7"/>
  <c r="M16" i="7" s="1"/>
  <c r="G16" i="7"/>
  <c r="H16" i="7" s="1"/>
  <c r="Q15" i="7"/>
  <c r="R15" i="7" s="1"/>
  <c r="L15" i="7"/>
  <c r="M15" i="7" s="1"/>
  <c r="G15" i="7"/>
  <c r="H15" i="7" s="1"/>
  <c r="Q14" i="7"/>
  <c r="R14" i="7" s="1"/>
  <c r="L14" i="7"/>
  <c r="M14" i="7" s="1"/>
  <c r="G14" i="7"/>
  <c r="H14" i="7" s="1"/>
  <c r="Q13" i="7"/>
  <c r="R13" i="7" s="1"/>
  <c r="L13" i="7"/>
  <c r="M13" i="7" s="1"/>
  <c r="G13" i="7"/>
  <c r="H13" i="7" s="1"/>
  <c r="B23" i="11" l="1"/>
  <c r="B27" i="9"/>
  <c r="B27" i="8"/>
</calcChain>
</file>

<file path=xl/sharedStrings.xml><?xml version="1.0" encoding="utf-8"?>
<sst xmlns="http://schemas.openxmlformats.org/spreadsheetml/2006/main" count="297" uniqueCount="193">
  <si>
    <t>AMENAZA</t>
  </si>
  <si>
    <t>VALORACIÓN</t>
  </si>
  <si>
    <t>FUENTE DE LA AMENAZA Y/ OBSERVACIONES</t>
  </si>
  <si>
    <t>X</t>
  </si>
  <si>
    <t>EXPLOSIONES</t>
  </si>
  <si>
    <t>INCENDIO</t>
  </si>
  <si>
    <t>FALLAS ESTRUCTURALES</t>
  </si>
  <si>
    <t>DERRAME DE SUSTANCIAS</t>
  </si>
  <si>
    <t>* Se emplean varias sustancias químicas para la limpieza de la ropa es necesario contar en todo momento con la identificación de dichas sustancias</t>
  </si>
  <si>
    <t>INUNDACIÓN</t>
  </si>
  <si>
    <t xml:space="preserve">* Las redes eléctricas son antiguas. El local es arrendado y no se puede hacer intervención en ellas sin el permiso del arrendador. </t>
  </si>
  <si>
    <t>* Algunos incidentes, pueden ocasionar pánico con reacciones inesperadas o violentas. En estos casos se pueden generar estampidas humanas con el consiguiente riesgo a la integridad física.</t>
  </si>
  <si>
    <r>
      <t xml:space="preserve">* </t>
    </r>
    <r>
      <rPr>
        <sz val="8"/>
        <color theme="1"/>
        <rFont val="Arial"/>
        <family val="2"/>
      </rPr>
      <t>La problemática de orden público del país, que ha afectado a todos los sectores, especialmente a los establecimientos ubicados en el centro de la ciudad,  no permite descartar la posibilidad de ocurrencia de acciones terroristas  que afecte este tipo deinfraestructura.</t>
    </r>
  </si>
  <si>
    <t>TERRORISMO Y ATENTADOS</t>
  </si>
  <si>
    <t>ASALTO Y HURTOS</t>
  </si>
  <si>
    <t>* En razón a la delicada situación de orden público y la descomposición social que se ha incrementado con la pandemia 
* No se cuenta con antecedentes</t>
  </si>
  <si>
    <t>INCURSIÓN GUERRILLERA</t>
  </si>
  <si>
    <t>EXTORSIÓN</t>
  </si>
  <si>
    <t>* No se han recibido amenazas verbales o escritas en las que se pretenda obtener dinero por imputaciones contra la integridad de las personas que laboran en la empresa.</t>
  </si>
  <si>
    <t>MOVIMIENTOS SÍSMICOS</t>
  </si>
  <si>
    <t>DE ORIGEN NATURAL</t>
  </si>
  <si>
    <t>DE ORIGEN SOCIAL</t>
  </si>
  <si>
    <t>ERUPCIÓN VOLCÁNICA</t>
  </si>
  <si>
    <t>CRECIENTES REPENTINAS</t>
  </si>
  <si>
    <t>HURACANES, VENDAVALES Y VIENTOS FUERTES</t>
  </si>
  <si>
    <t>CAÍDA DE RAYOS</t>
  </si>
  <si>
    <t>Colombia, por su ubicación geográfica en zona tropical terrestre, se encuentra en la región con la más alta actividad de rayos del mundo. Esta afirmación está basada en la investigación que durante más de 35 años ha desarrollado el grupo de investigación PAAS-UN de la Universidad Nacional de Colombia y está apoyada en la hipótesis planteada por los científicos CTR Wilson (1920), Whipple (1929) Gish y Wait (1950), sobre distribución no homogénea del circuito eléctrico global y la contribución dominante de las tres mayores zonas de convección profunda tropical del planeta: Suramérica tropical, centro de África y el continente marítimo (Sudeste de Asia y Australia)[3].</t>
  </si>
  <si>
    <t>Pereira fue golpeado por fuertes terremotos 4 veces. Último terremoto fuerte (Colombia 25 de enero de 1999 19:19 - magnitud: 6.1) contribuyó a dañar un número moderado de estructuras bien construidas en áreas pobladas de Pereira.
Durante los últimos años en Pereira moderados terremotos con magnitud 5.0 – 5.9 en la escala de Richter fueron observado 4 veces. Edificios mal construidos pueden ser dañados.
* Siendo una región de alto riesgo sísmico esta es una amenaza importante
* No se conoce el grado de sismo resistencia de la edificación
* La edificación no ha sido afectada por los eventos anteriores ni han comprometido ninguno de sus elementos estructurales.</t>
  </si>
  <si>
    <t>Según la Coordinación de Gestión del Riesgo en el  Departamento de Risaralda  y basados en el mapa de amenaza volcánica que puede verse en este link (https://www2.sgc.gov.co/sgc/volcanes/VolcanNevadoRuiz/Paginas/Mapa-amenaza.aspx) la amenaza por algún tipo de actividad del volcán Nevado del Ruiz se tiene identificada como caída de cenizas. Esta caída depende básicamente de la dirección del viento. Los municipios más expuestos son Santa Rosa de Cabal, Marsella y Dosquebradas, sin embargo, hace algunos años se pudo observar como en los 14 municipios se presentó este evento. Desde la Coordinación Departamental de Gestión del Riesgo de Risaralda se tienen previstos planes de emerencia en caso de registrarse una caída de cenizas.</t>
  </si>
  <si>
    <t>* Existe una cantidad considerable de materiales inflamables principalmente la ropa y tendidos que se lavan en el establecimiento
* No existen antecedentes de incendios en la empresa
* Las redes eléctricas son antiguas</t>
  </si>
  <si>
    <t>* El centro de trabajo lleva varios años de operación, durante este tiempo la estructura no ha presentado afectaciones
* Se pueden generar lesiones físicas por caída de objetos que hayan sido apilados
* No existen estudios de sismo resistencia</t>
  </si>
  <si>
    <t>ESCAPE DE VAPORES TÓXICOS</t>
  </si>
  <si>
    <t>ACCIDENTES DE TRANSPORTE</t>
  </si>
  <si>
    <t>CORTO CIRCUITO</t>
  </si>
  <si>
    <t>DESORDEN CIVIL</t>
  </si>
  <si>
    <t>Improbable</t>
  </si>
  <si>
    <t>DESLIZAMIENTO DE TIERRA</t>
  </si>
  <si>
    <t>IMPROBABLE</t>
  </si>
  <si>
    <t>INSIGNIFICANTE</t>
  </si>
  <si>
    <t>MARGINAL</t>
  </si>
  <si>
    <t>CRÍTICO</t>
  </si>
  <si>
    <t>CASTRÓFICO</t>
  </si>
  <si>
    <t>MATERIALES</t>
  </si>
  <si>
    <t>EQUIPOS</t>
  </si>
  <si>
    <t>SISTEMAS ALTERNOS</t>
  </si>
  <si>
    <t>RECUPERACIÓN</t>
  </si>
  <si>
    <t>PROBABILIDAD</t>
  </si>
  <si>
    <t>NIVEL DE RIESGO</t>
  </si>
  <si>
    <t>DE ORIGEN TÉCNOLÓGICO</t>
  </si>
  <si>
    <t xml:space="preserve">DE ORIGEN BIOLÓGICO </t>
  </si>
  <si>
    <t>Poco probable</t>
  </si>
  <si>
    <t>Moderadamente 
probable</t>
  </si>
  <si>
    <t>DEFINICIÓN</t>
  </si>
  <si>
    <t>Su posibilidad de ocurrencia es nula. Las condiciones no permiten que suceda, pero el riesgo está presente</t>
  </si>
  <si>
    <t>POCO PROBABLE</t>
  </si>
  <si>
    <t>Existe la posibilidad que se presente pero hasta la fecha no ha ocurrido</t>
  </si>
  <si>
    <t>MODERADAMENTE PROBABLE</t>
  </si>
  <si>
    <t>El riesgo ha ocurrido al menos en una ocasión durante el funcionamiento de la empresa.</t>
  </si>
  <si>
    <t>PROBABLE (FRECUENTE)</t>
  </si>
  <si>
    <t>El riesgo se ha presentado varias veces con consecuencias leves o potencialmente catastróficas.</t>
  </si>
  <si>
    <t>Probable 
(Frecuente)</t>
  </si>
  <si>
    <t>SARS CoV-2 (Covid-19)</t>
  </si>
  <si>
    <t>Aunque es un riesgo frecuente en general en la ciudad de Pereira, durante los 15 meses que ha permanecido la pandemia en el país, en la empresa no se ha tenido ni un solo caso o sospecha del virus.  Los protocolos al tener contacto con personal externo se han extremado y se cumplen, adicionalmente, diariamente se hace verificación de síntomas.  Con el proceso de vacunación la población total de trabajadores de la empresa quedará cubierta según el cronograma antes de finalizar el mes de Agosto de 2021.</t>
  </si>
  <si>
    <t xml:space="preserve">La edificación está ubicada de manera que los elementos al interior de la empresa dificilmente se verían afectados en caso de un fuerte vendaval o viento ya que el edificio tiene varios pisos hacia arriba que impiden que el local donde está ubicado la empresa tenga mayor incidencia ante estos eventos. </t>
  </si>
  <si>
    <t>MODERADAMENTE 
PROBABLE</t>
  </si>
  <si>
    <t>PROBABLE 
(FRECUENTE)</t>
  </si>
  <si>
    <t>GRAVEDAD</t>
  </si>
  <si>
    <t>Lesión menor, poca pérdida financiera, poca incidencia en la imagen, daño menor al sistema, controlable daño ambiental</t>
  </si>
  <si>
    <t xml:space="preserve">MARGINAL </t>
  </si>
  <si>
    <t>Lesión, pérdida temporal de imagen, pérdida financiera indirecta, daño al sistema, leve impacto ambiental</t>
  </si>
  <si>
    <t>CRITICA</t>
  </si>
  <si>
    <t>Lesión severa con incapacidad parcial, pérdida considerable de imagen, considerable pérdida financiera, pérdida parcial del sistema, considerable impacto ambiental</t>
  </si>
  <si>
    <t>CATASTROFICA</t>
  </si>
  <si>
    <t>Muerte, incapacidad total, gran pérdida de imagen de la empresa, gran pérdida financiera, pérdida total del sistema, severo impacto ambiental</t>
  </si>
  <si>
    <t>Inundación</t>
  </si>
  <si>
    <t>Indencio 
Explosiones
Fallas estructurales
Accidente de transporte
Derrame de sustancias
Corto circuito</t>
  </si>
  <si>
    <t>PUNTAJE</t>
  </si>
  <si>
    <t>VALORACION</t>
  </si>
  <si>
    <t>PARA ANALISIS DE VULNERABILIDAD CALIFIQUE ASI:</t>
  </si>
  <si>
    <t>Cuando se carece completamente o no se cuenta con recursos</t>
  </si>
  <si>
    <t>0 - 1.0</t>
  </si>
  <si>
    <t>BAJO</t>
  </si>
  <si>
    <t>Se cuenta parcialmente con los elementos o están en proceso de consecución</t>
  </si>
  <si>
    <t>1.1 - 2.0</t>
  </si>
  <si>
    <t>MEDIO</t>
  </si>
  <si>
    <t>2.1 - 3-0</t>
  </si>
  <si>
    <t>ALTO</t>
  </si>
  <si>
    <t>COLOR</t>
  </si>
  <si>
    <t>EN PERSONAS</t>
  </si>
  <si>
    <t>EN RECURSOS</t>
  </si>
  <si>
    <t>EN SISTEMAS Y PROCESOS</t>
  </si>
  <si>
    <t>ORGANIZACION</t>
  </si>
  <si>
    <t>CAPACITACION</t>
  </si>
  <si>
    <t>DOTACION</t>
  </si>
  <si>
    <t xml:space="preserve">INTERPRETACION </t>
  </si>
  <si>
    <t>EDIFICACION</t>
  </si>
  <si>
    <t>SERVICIOS PUBLICOS</t>
  </si>
  <si>
    <t>ROMBO</t>
  </si>
  <si>
    <t>Del 75 al 100% de los valores que representan la vulnerabilidad y amenaza, están en su punto máximo para que los efectos de un evento representen un cambio significativo en la comunidad, la economía, la infraestructura y el medio ambiente.</t>
  </si>
  <si>
    <t>Del 50 al 74% de los valores que representan la vulnerabilidad son altos o la amenaza es alta. Tambien es posible que 3 de todos los componentes son calificados como medios, por lo tanto las consecuencias y efectos sociales, económicos y del emdio ambiente pueden ser de magnitud, pero se esperan sean inferiores a los ocasionados por el riesgo alto.</t>
  </si>
  <si>
    <t>Del 25 al 49% de los valores calificados en la vulnerabilidad y la amenaza representan valores intermedios, o que del 70 al 100% de la vulnerabilidad y la amenaza están controlados. En este caso se espera que los efectos sociales, económicos y del medio ambiente representan pérdidas menores.</t>
  </si>
  <si>
    <t>PARA ANALISIS DE AMENAZAS: 
(del listado escoja las que identifica en su empresa y califique de la siguiente manera:)</t>
  </si>
  <si>
    <t>Se cuenta con suficientes elementos</t>
  </si>
  <si>
    <t>CALIFICACIÓN</t>
  </si>
  <si>
    <t>INTERPRETACIÓN</t>
  </si>
  <si>
    <r>
      <rPr>
        <b/>
        <sz val="11"/>
        <color theme="1"/>
        <rFont val="Calibri"/>
        <family val="2"/>
        <scheme val="minor"/>
      </rPr>
      <t xml:space="preserve">Nota: </t>
    </r>
    <r>
      <rPr>
        <sz val="11"/>
        <color theme="1"/>
        <rFont val="Calibri"/>
        <family val="2"/>
        <scheme val="minor"/>
      </rPr>
      <t>Cuando se realiza el análisis de amenazas se traslada al cuadro de análisis de vulnerabilidad solamente la calificación amarilla (Medio) y rojo (Alta) y se mantiene las valoraciones de color verde (bajo) mediante controles y monitoreo.</t>
    </r>
  </si>
  <si>
    <t>De origen social</t>
  </si>
  <si>
    <t>De orígen natural</t>
  </si>
  <si>
    <t>De orígen biológico</t>
  </si>
  <si>
    <t>VULNERABILIDAD EN LAS PERSONAS</t>
  </si>
  <si>
    <t>PUNTO VULNERABLE A CALIFICAR</t>
  </si>
  <si>
    <t>OBSERVACIONES</t>
  </si>
  <si>
    <t>1. ORGANIZACIÓN</t>
  </si>
  <si>
    <t xml:space="preserve">Existe una política general en SST donde se indica la prevención y preparación  para afrontar una emergencias ? </t>
  </si>
  <si>
    <t>Existe comité de emergencias y tiene funciones asignadas?</t>
  </si>
  <si>
    <t>Existe brigada de emergencias ?</t>
  </si>
  <si>
    <t>Existen instrumentos o formatos para realizar inspecciones a las áreas para identificar condiciones inseguras que puedan generar emergencias ?</t>
  </si>
  <si>
    <t xml:space="preserve">Existen instrumentos o formatos para realizar inspecciones a los equipos utilizados en emergencias. </t>
  </si>
  <si>
    <t>TOTAL ORGANIZACIÓN</t>
  </si>
  <si>
    <t>2. CAPACITACION</t>
  </si>
  <si>
    <t>Se cuenta con un programa de capacitación en prevención y control de emergencias ?</t>
  </si>
  <si>
    <t>Los miembros del comité de emergencias se encuentran capacitados?</t>
  </si>
  <si>
    <t>Las personas han recibido capacitación general en temas básicos de emergencias y en general saben las personas autoprotegerse  ?</t>
  </si>
  <si>
    <t>El personal de la brigada ha recibido entrenamiento y capacitación en temas de prevención y control de emergencias ?</t>
  </si>
  <si>
    <t>Esta divulgado el plan de emergencias y evacuación?</t>
  </si>
  <si>
    <t>Se cuenta con manuales, folletos como material de difusión en temas de prevención y control de emergencias ?</t>
  </si>
  <si>
    <t>TOTAL CAPACITACIÓN</t>
  </si>
  <si>
    <t>3. DOTACIÓN</t>
  </si>
  <si>
    <t xml:space="preserve">Existe dotación personal para el personal de la brigada y del comité de emergencias? </t>
  </si>
  <si>
    <t>Se tienen implementos básicos de primeros auxilios en caso de requerirse ?</t>
  </si>
  <si>
    <t>Se cuenta con implementos básicos para el control de incendios tales como herramientas manuales, extintores, palas entre otros de acuerdo con las necesidades especificas y realmente necesarias para la Sede?</t>
  </si>
  <si>
    <t>Se cuenta con implementos básicos para el rescate  de personas y bienes?</t>
  </si>
  <si>
    <t>TOTAL DOTACIÓN</t>
  </si>
  <si>
    <t>TOTAL VULNERABILIDAD EN LAS PERSONAS</t>
  </si>
  <si>
    <t>VARIABLES</t>
  </si>
  <si>
    <t>VALOR</t>
  </si>
  <si>
    <t>VERDE</t>
  </si>
  <si>
    <t>AMARILLO</t>
  </si>
  <si>
    <t>ROJO</t>
  </si>
  <si>
    <t>PARA ANÁLISIS DE VULNERABILIDAD</t>
  </si>
  <si>
    <t>Cuando se dispone de todos los elementos. Se cuenta con suficientes elementos</t>
  </si>
  <si>
    <t>La empresa participa y promueve activamente a sus colaboradores el programa de preparación para emergencias ?</t>
  </si>
  <si>
    <t>Los colaboradores han adquirido responsabilidades específicas en caso de emergencias ?</t>
  </si>
  <si>
    <t>TOTAL VULNERABILIDAD EN LOS RECURSOS</t>
  </si>
  <si>
    <t>1.  MATERIALES</t>
  </si>
  <si>
    <t>2. EDIFICACIONES</t>
  </si>
  <si>
    <t>3. EQUIPOS</t>
  </si>
  <si>
    <t>Se cuenta con cinta de acordonamiento o balizamiento</t>
  </si>
  <si>
    <t>Se cuenta con extintores?</t>
  </si>
  <si>
    <t>Se cuenta con camillas ?</t>
  </si>
  <si>
    <t>Se cuenta con botiquines ?</t>
  </si>
  <si>
    <t>El tipo de construcción es sismorresistente ?</t>
  </si>
  <si>
    <t xml:space="preserve">Existen puertas y muros cortafuego </t>
  </si>
  <si>
    <t>Existen salidas de emergencia?</t>
  </si>
  <si>
    <t xml:space="preserve">Existen rutas de evacuación ? </t>
  </si>
  <si>
    <t>Se cuenta con parqueaderos?</t>
  </si>
  <si>
    <t>Están señalizadas vías de evacuación y equipos contra incendio</t>
  </si>
  <si>
    <t xml:space="preserve">Se cuenta con algún sistema de alarmas ? </t>
  </si>
  <si>
    <t>Se cuenta con sistemas automáticos de detección de incendios</t>
  </si>
  <si>
    <t>Se cuenta con sistemas automáticos de control de incendios</t>
  </si>
  <si>
    <t>Se cuenta con un sistema de comunicaciones internas</t>
  </si>
  <si>
    <t>Existen hidrantes públicos y/o privados ?</t>
  </si>
  <si>
    <t>Se cuenta con gabinetes contra incendio ?</t>
  </si>
  <si>
    <t>Se cuenta con programa de mantenimiento preventivo para los equipos de emergencia</t>
  </si>
  <si>
    <t>TOTAL MATERIALES</t>
  </si>
  <si>
    <t>TOTAL EDIFICACIONES</t>
  </si>
  <si>
    <t>TOTAL EQUIPOS</t>
  </si>
  <si>
    <t>VULNERABILIDAD EN LAS RECURSOS</t>
  </si>
  <si>
    <t>VULNERABILIDAD EN LOS SISTEMAS O PROCESOS</t>
  </si>
  <si>
    <t>1. SERVICIOS PÚBLICOS</t>
  </si>
  <si>
    <t>2. SISTEMAS ALTERNOS</t>
  </si>
  <si>
    <t xml:space="preserve">3. RECUPERACIÓN </t>
  </si>
  <si>
    <t>Se cuenta con buen suministro de energía</t>
  </si>
  <si>
    <t>Se cuenta con buen suministro de agua</t>
  </si>
  <si>
    <t>Se cuenta con un buen programa de recolección de basuras</t>
  </si>
  <si>
    <t>Se cuenta con servicio de gas natural</t>
  </si>
  <si>
    <t>Se cuenta con buen servicio de comunicaciones teléfonos, celulares etc.</t>
  </si>
  <si>
    <t>Se cuenta con un tanque de reserva de agua</t>
  </si>
  <si>
    <t>Se cuenta con una planta de emergencia</t>
  </si>
  <si>
    <t>Sistema de iluminación de emergencia</t>
  </si>
  <si>
    <t>Se cuenta con un buen sistema de vigilancia física</t>
  </si>
  <si>
    <t xml:space="preserve">Se cuenta con un sistema de comunicaciones de emergencias </t>
  </si>
  <si>
    <t>Se cuenta asegurados los equipos y todos los bienes en general</t>
  </si>
  <si>
    <t>TOTAL SERVICIOS PÚBLICOS</t>
  </si>
  <si>
    <t>Se cuenta con algún sistema de seguro los colaboradores</t>
  </si>
  <si>
    <t>Se tiene asegurada la edificación en caso de terremoto, incendio, atentados terrorista etc..</t>
  </si>
  <si>
    <t>TOTAL SISTEMAS ALTERNOS</t>
  </si>
  <si>
    <t>TOTAL RECUPERACIÓN</t>
  </si>
  <si>
    <t>TOTAL VULNERABILIDAD EN LOS SISTEMAS 
O PROCESOS</t>
  </si>
  <si>
    <t>3 A 4 ROMBOS 
EN ROJO</t>
  </si>
  <si>
    <t>1 A 2 ROMBOS 
ROJOS O AMARILLOS</t>
  </si>
  <si>
    <t>1 A 3 ROMBOS 
AMARILLOS Y LOS RESTANTES VERDES</t>
  </si>
  <si>
    <t>De orÍgen tecnológico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</si>
</sst>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_-;\-* #,##0.0_-;_-* &quot;-&quot;??_-;_-@_-"/>
    <numFmt numFmtId="166" formatCode="#,##0.0;[Red]#,##0.0"/>
    <numFmt numFmtId="167" formatCode="#,##0.0_ ;[Red]\-#,##0.0\ "/>
  </numFmts>
  <fonts count="28" x14ac:knownFonts="1">
    <font>
      <sz val="11"/>
      <color theme="1"/>
      <name val="Calibri"/>
      <family val="2"/>
      <scheme val="minor"/>
    </font>
    <font>
      <b/>
      <sz val="11"/>
      <color theme="1"/>
      <name val="Calibri"/>
      <family val="2"/>
      <scheme val="minor"/>
    </font>
    <font>
      <b/>
      <sz val="12"/>
      <color theme="1"/>
      <name val="Arial"/>
      <family val="2"/>
    </font>
    <font>
      <b/>
      <sz val="7"/>
      <color theme="1"/>
      <name val="Arial"/>
      <family val="2"/>
    </font>
    <font>
      <b/>
      <sz val="8"/>
      <color theme="1"/>
      <name val="Arial"/>
      <family val="2"/>
    </font>
    <font>
      <sz val="8"/>
      <color theme="1"/>
      <name val="Arial"/>
      <family val="2"/>
    </font>
    <font>
      <b/>
      <sz val="10"/>
      <color theme="1"/>
      <name val="Arial"/>
      <family val="2"/>
    </font>
    <font>
      <sz val="7.5"/>
      <color theme="1"/>
      <name val="Arial"/>
      <family val="2"/>
    </font>
    <font>
      <sz val="8"/>
      <color theme="1"/>
      <name val="Symbol"/>
      <family val="1"/>
      <charset val="2"/>
    </font>
    <font>
      <sz val="9"/>
      <color theme="1"/>
      <name val="Arial"/>
      <family val="2"/>
    </font>
    <font>
      <b/>
      <sz val="11"/>
      <color theme="1"/>
      <name val="Arial"/>
      <family val="2"/>
    </font>
    <font>
      <sz val="11"/>
      <color theme="1"/>
      <name val="Arial"/>
      <family val="2"/>
    </font>
    <font>
      <sz val="11"/>
      <color theme="1"/>
      <name val="Calibri"/>
      <family val="2"/>
      <scheme val="minor"/>
    </font>
    <font>
      <sz val="12"/>
      <color theme="1"/>
      <name val="Arial"/>
      <family val="2"/>
    </font>
    <font>
      <sz val="10"/>
      <color theme="1"/>
      <name val="Arial"/>
      <family val="2"/>
    </font>
    <font>
      <sz val="8"/>
      <color theme="1"/>
      <name val="Calibri"/>
      <family val="2"/>
      <scheme val="minor"/>
    </font>
    <font>
      <b/>
      <sz val="12"/>
      <name val="Arial"/>
      <family val="2"/>
    </font>
    <font>
      <sz val="12"/>
      <name val="Arial"/>
      <family val="2"/>
    </font>
    <font>
      <b/>
      <sz val="10"/>
      <name val="Tahoma"/>
      <family val="2"/>
    </font>
    <font>
      <b/>
      <sz val="10"/>
      <name val="Arial"/>
      <family val="2"/>
    </font>
    <font>
      <sz val="10"/>
      <name val="Arial"/>
      <family val="2"/>
    </font>
    <font>
      <b/>
      <sz val="11"/>
      <name val="Arial"/>
      <family val="2"/>
    </font>
    <font>
      <sz val="11"/>
      <name val="Arial"/>
      <family val="2"/>
    </font>
    <font>
      <b/>
      <sz val="11"/>
      <name val="Tahoma"/>
      <family val="2"/>
    </font>
    <font>
      <b/>
      <sz val="9"/>
      <name val="Arial"/>
      <family val="2"/>
    </font>
    <font>
      <sz val="9"/>
      <name val="Tahoma"/>
      <family val="2"/>
    </font>
    <font>
      <b/>
      <sz val="14"/>
      <name val="Arial"/>
      <family val="2"/>
    </font>
    <font>
      <b/>
      <sz val="12"/>
      <color theme="1"/>
      <name val="Calibri"/>
      <family val="2"/>
      <scheme val="minor"/>
    </font>
  </fonts>
  <fills count="25">
    <fill>
      <patternFill patternType="none"/>
    </fill>
    <fill>
      <patternFill patternType="gray125"/>
    </fill>
    <fill>
      <patternFill patternType="solid">
        <fgColor rgb="FF00AFEF"/>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5D9F0"/>
        <bgColor indexed="64"/>
      </patternFill>
    </fill>
    <fill>
      <patternFill patternType="solid">
        <fgColor rgb="FFB8CCE3"/>
        <bgColor indexed="64"/>
      </patternFill>
    </fill>
    <fill>
      <patternFill patternType="solid">
        <fgColor rgb="FF00B0F0"/>
        <bgColor indexed="64"/>
      </patternFill>
    </fill>
    <fill>
      <patternFill patternType="solid">
        <fgColor theme="4" tint="0.39997558519241921"/>
        <bgColor indexed="64"/>
      </patternFill>
    </fill>
    <fill>
      <patternFill patternType="solid">
        <fgColor rgb="FF00FF00"/>
        <bgColor indexed="64"/>
      </patternFill>
    </fill>
    <fill>
      <patternFill patternType="solid">
        <fgColor rgb="FF66FF33"/>
        <bgColor indexed="64"/>
      </patternFill>
    </fill>
    <fill>
      <patternFill patternType="solid">
        <fgColor rgb="FF6699FF"/>
        <bgColor indexed="31"/>
      </patternFill>
    </fill>
    <fill>
      <patternFill patternType="solid">
        <fgColor rgb="FFCC99FF"/>
        <bgColor indexed="31"/>
      </patternFill>
    </fill>
    <fill>
      <patternFill patternType="solid">
        <fgColor rgb="FFCC99FF"/>
        <bgColor indexed="64"/>
      </patternFill>
    </fill>
    <fill>
      <patternFill patternType="solid">
        <fgColor theme="7" tint="0.39997558519241921"/>
        <bgColor indexed="31"/>
      </patternFill>
    </fill>
    <fill>
      <patternFill patternType="solid">
        <fgColor theme="7" tint="0.39997558519241921"/>
        <bgColor indexed="64"/>
      </patternFill>
    </fill>
    <fill>
      <patternFill patternType="solid">
        <fgColor theme="9" tint="0.39997558519241921"/>
        <bgColor indexed="31"/>
      </patternFill>
    </fill>
    <fill>
      <patternFill patternType="solid">
        <fgColor theme="9" tint="0.39997558519241921"/>
        <bgColor indexed="64"/>
      </patternFill>
    </fill>
    <fill>
      <patternFill patternType="solid">
        <fgColor rgb="FFFFC000"/>
        <bgColor indexed="64"/>
      </patternFill>
    </fill>
    <fill>
      <patternFill patternType="solid">
        <fgColor rgb="FF6699FF"/>
        <bgColor indexed="64"/>
      </patternFill>
    </fill>
    <fill>
      <patternFill patternType="solid">
        <fgColor theme="0" tint="-0.249977111117893"/>
        <bgColor indexed="64"/>
      </patternFill>
    </fill>
    <fill>
      <patternFill patternType="solid">
        <fgColor rgb="FF66FFFF"/>
        <bgColor indexed="64"/>
      </patternFill>
    </fill>
    <fill>
      <patternFill patternType="solid">
        <fgColor indexed="9"/>
        <bgColor indexed="64"/>
      </patternFill>
    </fill>
    <fill>
      <patternFill patternType="solid">
        <fgColor rgb="FFFFD966"/>
        <bgColor indexed="64"/>
      </patternFill>
    </fill>
  </fills>
  <borders count="74">
    <border>
      <left/>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rgb="FF000000"/>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8"/>
      </right>
      <top style="medium">
        <color indexed="64"/>
      </top>
      <bottom style="medium">
        <color indexed="64"/>
      </bottom>
      <diagonal/>
    </border>
    <border>
      <left style="double">
        <color indexed="8"/>
      </left>
      <right style="double">
        <color indexed="8"/>
      </right>
      <top style="medium">
        <color indexed="64"/>
      </top>
      <bottom style="medium">
        <color indexed="64"/>
      </bottom>
      <diagonal/>
    </border>
    <border>
      <left style="thin">
        <color indexed="8"/>
      </left>
      <right style="double">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medium">
        <color indexed="64"/>
      </right>
      <top/>
      <bottom/>
      <diagonal/>
    </border>
    <border>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3" fontId="12" fillId="0" borderId="0" applyFont="0" applyFill="0" applyBorder="0" applyAlignment="0" applyProtection="0"/>
    <xf numFmtId="0" fontId="20" fillId="0" borderId="0"/>
  </cellStyleXfs>
  <cellXfs count="271">
    <xf numFmtId="0" fontId="0" fillId="0" borderId="0" xfId="0"/>
    <xf numFmtId="0" fontId="6" fillId="0" borderId="2" xfId="0" applyFont="1" applyBorder="1" applyAlignment="1">
      <alignment horizontal="center" vertical="center" wrapText="1"/>
    </xf>
    <xf numFmtId="0" fontId="5" fillId="0" borderId="2" xfId="0" applyFont="1" applyBorder="1" applyAlignment="1">
      <alignment vertical="center" wrapText="1"/>
    </xf>
    <xf numFmtId="0" fontId="8" fillId="0" borderId="2" xfId="0" applyFont="1" applyBorder="1" applyAlignment="1">
      <alignment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Border="1" applyAlignment="1">
      <alignment vertical="center"/>
    </xf>
    <xf numFmtId="0" fontId="9" fillId="0" borderId="2" xfId="0" applyFont="1" applyBorder="1" applyAlignment="1">
      <alignment vertical="center" wrapText="1"/>
    </xf>
    <xf numFmtId="0" fontId="9" fillId="0" borderId="2" xfId="0" applyFont="1" applyBorder="1" applyAlignment="1">
      <alignment vertical="center"/>
    </xf>
    <xf numFmtId="0" fontId="9" fillId="0" borderId="2" xfId="0" applyFont="1" applyFill="1" applyBorder="1" applyAlignment="1">
      <alignment vertical="center" wrapText="1"/>
    </xf>
    <xf numFmtId="0" fontId="1" fillId="0" borderId="0" xfId="0" applyFont="1"/>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10" borderId="31"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4" fillId="10" borderId="32" xfId="0" applyFont="1" applyFill="1" applyBorder="1" applyAlignment="1">
      <alignment vertical="center" wrapText="1"/>
    </xf>
    <xf numFmtId="0" fontId="14" fillId="4" borderId="32" xfId="0" applyFont="1" applyFill="1" applyBorder="1" applyAlignment="1">
      <alignment vertical="center" wrapText="1"/>
    </xf>
    <xf numFmtId="0" fontId="14" fillId="5" borderId="32" xfId="0" applyFont="1" applyFill="1" applyBorder="1" applyAlignment="1">
      <alignment vertical="center" wrapText="1"/>
    </xf>
    <xf numFmtId="0" fontId="3" fillId="11" borderId="13" xfId="0" applyFont="1" applyFill="1" applyBorder="1" applyAlignment="1">
      <alignment horizontal="center" vertical="center" textRotation="90" wrapText="1"/>
    </xf>
    <xf numFmtId="0" fontId="3" fillId="4" borderId="13" xfId="0" applyFont="1" applyFill="1" applyBorder="1" applyAlignment="1">
      <alignment horizontal="center" vertical="center" textRotation="90" wrapText="1"/>
    </xf>
    <xf numFmtId="0" fontId="3" fillId="5" borderId="13" xfId="0" applyFont="1" applyFill="1" applyBorder="1" applyAlignment="1">
      <alignment horizontal="center" vertical="center" textRotation="90" wrapText="1"/>
    </xf>
    <xf numFmtId="0" fontId="4" fillId="5" borderId="13" xfId="0" applyFont="1" applyFill="1" applyBorder="1" applyAlignment="1">
      <alignment horizontal="center" vertical="center" textRotation="90" wrapText="1"/>
    </xf>
    <xf numFmtId="0" fontId="11" fillId="10" borderId="33" xfId="0" applyFont="1" applyFill="1" applyBorder="1" applyAlignment="1">
      <alignment horizontal="justify" vertical="center" wrapText="1"/>
    </xf>
    <xf numFmtId="0" fontId="11" fillId="4" borderId="33" xfId="0" applyFont="1" applyFill="1" applyBorder="1" applyAlignment="1">
      <alignment horizontal="justify" vertical="center" wrapText="1"/>
    </xf>
    <xf numFmtId="0" fontId="11" fillId="5" borderId="33" xfId="0" applyFont="1" applyFill="1" applyBorder="1" applyAlignment="1">
      <alignment horizontal="justify" vertical="center" wrapText="1"/>
    </xf>
    <xf numFmtId="0" fontId="11" fillId="5" borderId="33" xfId="0" applyFont="1" applyFill="1" applyBorder="1" applyAlignment="1">
      <alignment vertical="center" wrapText="1"/>
    </xf>
    <xf numFmtId="0" fontId="1" fillId="0" borderId="0" xfId="0" applyFont="1" applyAlignment="1">
      <alignment wrapText="1"/>
    </xf>
    <xf numFmtId="0" fontId="0" fillId="3" borderId="6" xfId="0" applyFill="1" applyBorder="1" applyAlignment="1">
      <alignment vertical="center"/>
    </xf>
    <xf numFmtId="0" fontId="0" fillId="4" borderId="6" xfId="0" applyFill="1" applyBorder="1" applyAlignment="1">
      <alignment vertical="center"/>
    </xf>
    <xf numFmtId="0" fontId="0" fillId="5" borderId="6" xfId="0" applyFill="1" applyBorder="1" applyAlignment="1">
      <alignment vertical="center"/>
    </xf>
    <xf numFmtId="0" fontId="15" fillId="4" borderId="6" xfId="0" applyFont="1" applyFill="1" applyBorder="1" applyAlignment="1">
      <alignment horizontal="center" vertical="center" wrapText="1"/>
    </xf>
    <xf numFmtId="0" fontId="1" fillId="0" borderId="0" xfId="0" applyFont="1" applyAlignment="1">
      <alignment horizontal="center"/>
    </xf>
    <xf numFmtId="0" fontId="0" fillId="0" borderId="0" xfId="0" applyFont="1"/>
    <xf numFmtId="0" fontId="16" fillId="0" borderId="0" xfId="0" applyFont="1" applyBorder="1" applyAlignment="1">
      <alignment horizontal="center"/>
    </xf>
    <xf numFmtId="0" fontId="17" fillId="0" borderId="0" xfId="0" applyFont="1" applyAlignment="1">
      <alignment vertical="center"/>
    </xf>
    <xf numFmtId="0" fontId="18" fillId="0" borderId="0" xfId="0" applyFont="1" applyBorder="1" applyAlignment="1">
      <alignment horizontal="justify" vertical="top"/>
    </xf>
    <xf numFmtId="0" fontId="19" fillId="0" borderId="0" xfId="0" applyFont="1" applyBorder="1" applyAlignment="1">
      <alignment horizontal="justify" vertical="center"/>
    </xf>
    <xf numFmtId="0" fontId="19" fillId="0" borderId="0" xfId="0" applyFont="1" applyBorder="1" applyAlignment="1">
      <alignment horizontal="left"/>
    </xf>
    <xf numFmtId="0" fontId="18" fillId="0" borderId="0" xfId="0" applyFont="1" applyBorder="1" applyAlignment="1">
      <alignment horizontal="left"/>
    </xf>
    <xf numFmtId="0" fontId="20" fillId="0" borderId="0" xfId="0" applyFont="1"/>
    <xf numFmtId="0" fontId="20" fillId="0" borderId="0" xfId="0" applyFont="1" applyAlignment="1">
      <alignment horizontal="center"/>
    </xf>
    <xf numFmtId="164" fontId="22" fillId="0" borderId="6" xfId="0" applyNumberFormat="1" applyFont="1" applyBorder="1" applyAlignment="1">
      <alignment horizontal="center" vertical="center"/>
    </xf>
    <xf numFmtId="0" fontId="22" fillId="0" borderId="6" xfId="0" applyFont="1" applyFill="1" applyBorder="1" applyAlignment="1">
      <alignment horizontal="center" vertical="center" wrapText="1"/>
    </xf>
    <xf numFmtId="164" fontId="22" fillId="0" borderId="6" xfId="0" applyNumberFormat="1" applyFont="1" applyBorder="1" applyAlignment="1">
      <alignment horizontal="center" vertical="center" wrapText="1"/>
    </xf>
    <xf numFmtId="0" fontId="0" fillId="0" borderId="16" xfId="0" applyBorder="1"/>
    <xf numFmtId="0" fontId="22" fillId="0" borderId="26" xfId="0" applyFont="1" applyBorder="1" applyAlignment="1">
      <alignment horizontal="center" vertical="center"/>
    </xf>
    <xf numFmtId="0" fontId="0" fillId="0" borderId="0" xfId="0" applyFont="1" applyAlignment="1">
      <alignment vertical="center"/>
    </xf>
    <xf numFmtId="0" fontId="21" fillId="4" borderId="6" xfId="0" applyFont="1" applyFill="1" applyBorder="1" applyAlignment="1">
      <alignment vertical="center" wrapText="1"/>
    </xf>
    <xf numFmtId="0" fontId="0" fillId="0" borderId="0" xfId="0" applyFont="1" applyAlignment="1">
      <alignment horizontal="center"/>
    </xf>
    <xf numFmtId="164" fontId="16" fillId="0" borderId="0" xfId="0" applyNumberFormat="1" applyFont="1" applyBorder="1" applyAlignment="1">
      <alignment horizontal="center" vertical="center" wrapText="1"/>
    </xf>
    <xf numFmtId="0" fontId="16" fillId="0" borderId="0" xfId="0" applyFont="1" applyBorder="1" applyAlignment="1">
      <alignment vertical="center" wrapText="1"/>
    </xf>
    <xf numFmtId="0" fontId="17" fillId="0" borderId="0" xfId="0" applyFont="1" applyBorder="1" applyAlignment="1">
      <alignment horizontal="center" vertical="center"/>
    </xf>
    <xf numFmtId="0" fontId="5" fillId="10" borderId="3" xfId="0" applyFont="1" applyFill="1" applyBorder="1" applyAlignment="1">
      <alignment vertical="center" wrapText="1"/>
    </xf>
    <xf numFmtId="0" fontId="5" fillId="4" borderId="32" xfId="0" applyFont="1" applyFill="1" applyBorder="1" applyAlignment="1">
      <alignment vertical="center" wrapText="1"/>
    </xf>
    <xf numFmtId="0" fontId="5" fillId="5" borderId="3" xfId="0" applyFont="1" applyFill="1" applyBorder="1" applyAlignment="1">
      <alignment vertical="center" wrapText="1"/>
    </xf>
    <xf numFmtId="0" fontId="22" fillId="21" borderId="6" xfId="0" applyFont="1" applyFill="1" applyBorder="1" applyAlignment="1">
      <alignment horizontal="center" vertical="center"/>
    </xf>
    <xf numFmtId="164" fontId="22" fillId="21" borderId="6" xfId="0" applyNumberFormat="1" applyFont="1" applyFill="1" applyBorder="1" applyAlignment="1">
      <alignment horizontal="center" vertical="center"/>
    </xf>
    <xf numFmtId="0" fontId="0" fillId="0" borderId="0" xfId="0" applyAlignment="1">
      <alignment vertical="center"/>
    </xf>
    <xf numFmtId="0" fontId="21" fillId="5" borderId="6" xfId="0" applyFont="1" applyFill="1" applyBorder="1" applyAlignment="1">
      <alignment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24" fillId="14" borderId="56" xfId="0" applyFont="1" applyFill="1" applyBorder="1" applyAlignment="1">
      <alignment horizontal="center" vertical="center" textRotation="90" wrapText="1"/>
    </xf>
    <xf numFmtId="0" fontId="24" fillId="14" borderId="57" xfId="0" applyFont="1" applyFill="1" applyBorder="1" applyAlignment="1">
      <alignment horizontal="center" vertical="center" textRotation="90" wrapText="1"/>
    </xf>
    <xf numFmtId="0" fontId="24" fillId="14" borderId="58" xfId="0" applyFont="1" applyFill="1" applyBorder="1" applyAlignment="1">
      <alignment horizontal="center" vertical="center" textRotation="90" wrapText="1"/>
    </xf>
    <xf numFmtId="0" fontId="24" fillId="21" borderId="54" xfId="0" applyFont="1" applyFill="1" applyBorder="1" applyAlignment="1">
      <alignment horizontal="center" vertical="center" textRotation="90" wrapText="1"/>
    </xf>
    <xf numFmtId="0" fontId="24" fillId="20" borderId="54" xfId="0" applyFont="1" applyFill="1" applyBorder="1" applyAlignment="1">
      <alignment horizontal="center" vertical="center" textRotation="90" wrapText="1"/>
    </xf>
    <xf numFmtId="0" fontId="24" fillId="16" borderId="54" xfId="0" applyFont="1" applyFill="1" applyBorder="1" applyAlignment="1">
      <alignment horizontal="center" vertical="center" textRotation="90" wrapText="1"/>
    </xf>
    <xf numFmtId="0" fontId="24" fillId="18" borderId="54" xfId="0" applyFont="1" applyFill="1" applyBorder="1" applyAlignment="1">
      <alignment horizontal="center" vertical="center" textRotation="90" wrapText="1"/>
    </xf>
    <xf numFmtId="0" fontId="21" fillId="12" borderId="23" xfId="0" applyFont="1" applyFill="1" applyBorder="1" applyAlignment="1">
      <alignment horizontal="center" vertical="center" wrapText="1"/>
    </xf>
    <xf numFmtId="0" fontId="21" fillId="12" borderId="12" xfId="0" applyFont="1" applyFill="1" applyBorder="1" applyAlignment="1">
      <alignment horizontal="center" vertical="center" wrapText="1"/>
    </xf>
    <xf numFmtId="0" fontId="6" fillId="0" borderId="36" xfId="0" applyFont="1" applyFill="1" applyBorder="1" applyAlignment="1">
      <alignment horizontal="center" vertical="center" wrapText="1"/>
    </xf>
    <xf numFmtId="164" fontId="22" fillId="0" borderId="36" xfId="0" applyNumberFormat="1" applyFont="1" applyBorder="1" applyAlignment="1">
      <alignment horizontal="center" vertical="center"/>
    </xf>
    <xf numFmtId="164" fontId="22" fillId="0" borderId="36" xfId="0" applyNumberFormat="1" applyFont="1" applyBorder="1" applyAlignment="1">
      <alignment horizontal="center" vertical="center" wrapText="1"/>
    </xf>
    <xf numFmtId="164" fontId="22" fillId="21" borderId="36" xfId="0" applyNumberFormat="1"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36" xfId="0" applyNumberFormat="1" applyFont="1" applyBorder="1" applyAlignment="1">
      <alignment horizontal="center" vertical="center" wrapText="1"/>
    </xf>
    <xf numFmtId="0" fontId="0" fillId="0" borderId="36" xfId="0" applyBorder="1"/>
    <xf numFmtId="0" fontId="0" fillId="0" borderId="6" xfId="0" applyBorder="1"/>
    <xf numFmtId="0" fontId="22" fillId="0" borderId="6" xfId="0" applyFont="1" applyBorder="1" applyAlignment="1">
      <alignment horizontal="center" vertical="center"/>
    </xf>
    <xf numFmtId="0" fontId="19" fillId="22" borderId="6" xfId="0" applyFont="1" applyFill="1" applyBorder="1" applyAlignment="1">
      <alignment horizontal="center" vertical="center" textRotation="90" wrapText="1"/>
    </xf>
    <xf numFmtId="165" fontId="22" fillId="0" borderId="36" xfId="1" applyNumberFormat="1" applyFont="1" applyBorder="1" applyAlignment="1">
      <alignment vertical="center"/>
    </xf>
    <xf numFmtId="166" fontId="22" fillId="0" borderId="36" xfId="0" applyNumberFormat="1" applyFont="1" applyBorder="1" applyAlignment="1">
      <alignment horizontal="center" vertical="center"/>
    </xf>
    <xf numFmtId="0" fontId="22" fillId="0" borderId="36" xfId="0" applyFont="1" applyBorder="1" applyAlignment="1">
      <alignment horizontal="center" vertical="center"/>
    </xf>
    <xf numFmtId="164" fontId="17" fillId="0" borderId="38" xfId="2" applyNumberFormat="1" applyFont="1" applyFill="1" applyBorder="1" applyAlignment="1">
      <alignment horizontal="center" vertical="center" wrapText="1"/>
    </xf>
    <xf numFmtId="0" fontId="17" fillId="0" borderId="38" xfId="2" applyFont="1" applyFill="1" applyBorder="1" applyAlignment="1">
      <alignment horizontal="justify" vertical="center" wrapText="1"/>
    </xf>
    <xf numFmtId="0" fontId="17" fillId="0" borderId="61" xfId="2" applyFont="1" applyFill="1" applyBorder="1" applyAlignment="1">
      <alignment horizontal="justify" vertical="center" wrapText="1"/>
    </xf>
    <xf numFmtId="0" fontId="17" fillId="0" borderId="62" xfId="2" applyFont="1" applyFill="1" applyBorder="1" applyAlignment="1">
      <alignment horizontal="justify" vertical="center" wrapText="1"/>
    </xf>
    <xf numFmtId="0" fontId="17" fillId="0" borderId="61" xfId="2" applyFont="1" applyFill="1" applyBorder="1" applyAlignment="1">
      <alignment horizontal="center" vertical="center" wrapText="1"/>
    </xf>
    <xf numFmtId="0" fontId="17" fillId="0" borderId="39" xfId="2" applyFont="1" applyFill="1" applyBorder="1" applyAlignment="1">
      <alignment horizontal="justify" vertical="center" wrapText="1"/>
    </xf>
    <xf numFmtId="0" fontId="2" fillId="24" borderId="63" xfId="0" applyFont="1" applyFill="1" applyBorder="1" applyAlignment="1">
      <alignment horizontal="center" vertical="center" wrapText="1"/>
    </xf>
    <xf numFmtId="0" fontId="2" fillId="24" borderId="64" xfId="0" applyFont="1" applyFill="1" applyBorder="1" applyAlignment="1">
      <alignment horizontal="center" vertical="center" wrapText="1"/>
    </xf>
    <xf numFmtId="0" fontId="2" fillId="24" borderId="64" xfId="0" applyFont="1" applyFill="1" applyBorder="1" applyAlignment="1">
      <alignment vertical="center" wrapText="1"/>
    </xf>
    <xf numFmtId="0" fontId="14" fillId="0" borderId="65" xfId="0" applyFont="1" applyBorder="1" applyAlignment="1">
      <alignment vertical="center" wrapText="1"/>
    </xf>
    <xf numFmtId="0" fontId="20" fillId="0" borderId="27" xfId="2" applyFont="1" applyFill="1" applyBorder="1" applyAlignment="1">
      <alignment horizontal="justify" vertical="center" wrapText="1"/>
    </xf>
    <xf numFmtId="0" fontId="20" fillId="0" borderId="60" xfId="2" applyFont="1" applyFill="1" applyBorder="1" applyAlignment="1">
      <alignment horizontal="justify" vertical="center" wrapText="1"/>
    </xf>
    <xf numFmtId="0" fontId="20" fillId="0" borderId="28" xfId="2" applyFont="1" applyFill="1" applyBorder="1" applyAlignment="1">
      <alignment horizontal="justify" vertical="center" wrapText="1"/>
    </xf>
    <xf numFmtId="0" fontId="20" fillId="0" borderId="29" xfId="2" applyFont="1" applyFill="1" applyBorder="1" applyAlignment="1">
      <alignment horizontal="justify" vertical="center" wrapText="1"/>
    </xf>
    <xf numFmtId="0" fontId="16" fillId="14" borderId="2" xfId="2" applyFont="1" applyFill="1" applyBorder="1" applyAlignment="1">
      <alignment horizontal="justify" vertical="center" wrapText="1"/>
    </xf>
    <xf numFmtId="0" fontId="16" fillId="8" borderId="31" xfId="2" applyFont="1" applyFill="1" applyBorder="1" applyAlignment="1">
      <alignment horizontal="center" vertical="center"/>
    </xf>
    <xf numFmtId="0" fontId="16" fillId="8" borderId="22" xfId="2" applyFont="1" applyFill="1" applyBorder="1" applyAlignment="1">
      <alignment horizontal="center" vertical="center"/>
    </xf>
    <xf numFmtId="0" fontId="17" fillId="0" borderId="31" xfId="2" applyFont="1" applyFill="1" applyBorder="1" applyAlignment="1">
      <alignment horizontal="center" vertical="center" wrapText="1"/>
    </xf>
    <xf numFmtId="164" fontId="17" fillId="0" borderId="6" xfId="2" applyNumberFormat="1" applyFont="1" applyFill="1" applyBorder="1" applyAlignment="1">
      <alignment horizontal="center" vertical="center" wrapText="1"/>
    </xf>
    <xf numFmtId="0" fontId="17" fillId="0" borderId="6" xfId="2" applyFont="1" applyFill="1" applyBorder="1" applyAlignment="1">
      <alignment horizontal="center" vertical="center" wrapText="1"/>
    </xf>
    <xf numFmtId="0" fontId="20" fillId="0" borderId="15" xfId="2" applyFont="1" applyFill="1" applyBorder="1" applyAlignment="1">
      <alignment horizontal="justify" vertical="center" wrapText="1"/>
    </xf>
    <xf numFmtId="164" fontId="17" fillId="0" borderId="16" xfId="2" applyNumberFormat="1" applyFont="1" applyFill="1" applyBorder="1" applyAlignment="1">
      <alignment horizontal="center" vertical="center" wrapText="1"/>
    </xf>
    <xf numFmtId="0" fontId="17" fillId="0" borderId="17" xfId="2" applyFont="1" applyFill="1" applyBorder="1" applyAlignment="1">
      <alignment horizontal="justify" vertical="center" wrapText="1"/>
    </xf>
    <xf numFmtId="0" fontId="20" fillId="0" borderId="25" xfId="2" applyFont="1" applyFill="1" applyBorder="1" applyAlignment="1">
      <alignment horizontal="justify" vertical="center" wrapText="1"/>
    </xf>
    <xf numFmtId="0" fontId="17" fillId="0" borderId="26" xfId="2" applyFont="1" applyFill="1" applyBorder="1" applyAlignment="1">
      <alignment horizontal="justify" vertical="center" wrapText="1"/>
    </xf>
    <xf numFmtId="0" fontId="20" fillId="0" borderId="18" xfId="2" applyFont="1" applyFill="1" applyBorder="1" applyAlignment="1">
      <alignment horizontal="justify" vertical="center" wrapText="1"/>
    </xf>
    <xf numFmtId="0" fontId="17" fillId="0" borderId="20" xfId="2" applyFont="1" applyFill="1" applyBorder="1" applyAlignment="1">
      <alignment horizontal="justify" vertical="center" wrapText="1"/>
    </xf>
    <xf numFmtId="167" fontId="17" fillId="0" borderId="16" xfId="2" applyNumberFormat="1" applyFont="1" applyFill="1" applyBorder="1" applyAlignment="1">
      <alignment horizontal="center" vertical="center" wrapText="1"/>
    </xf>
    <xf numFmtId="167" fontId="17" fillId="0" borderId="6" xfId="2" applyNumberFormat="1" applyFont="1" applyFill="1" applyBorder="1" applyAlignment="1">
      <alignment horizontal="center" vertical="center" wrapText="1"/>
    </xf>
    <xf numFmtId="167" fontId="17" fillId="0" borderId="19" xfId="2" applyNumberFormat="1" applyFont="1" applyFill="1" applyBorder="1" applyAlignment="1">
      <alignment horizontal="center" vertical="center" wrapText="1"/>
    </xf>
    <xf numFmtId="167" fontId="13" fillId="0" borderId="66" xfId="0" applyNumberFormat="1" applyFont="1" applyBorder="1" applyAlignment="1">
      <alignment horizontal="center" vertical="center" wrapText="1"/>
    </xf>
    <xf numFmtId="0" fontId="14" fillId="0" borderId="68" xfId="0" applyFont="1" applyBorder="1" applyAlignment="1">
      <alignment vertical="center" wrapText="1"/>
    </xf>
    <xf numFmtId="0" fontId="14" fillId="0" borderId="70" xfId="0" applyFont="1" applyBorder="1" applyAlignment="1">
      <alignment vertical="center" wrapText="1"/>
    </xf>
    <xf numFmtId="0" fontId="14" fillId="0" borderId="5" xfId="0" applyFont="1" applyBorder="1" applyAlignment="1">
      <alignment vertical="center" wrapText="1"/>
    </xf>
    <xf numFmtId="167" fontId="13" fillId="0" borderId="69" xfId="0" applyNumberFormat="1" applyFont="1" applyBorder="1" applyAlignment="1">
      <alignment horizontal="center" vertical="center" wrapText="1"/>
    </xf>
    <xf numFmtId="167" fontId="13" fillId="0" borderId="71" xfId="0" applyNumberFormat="1" applyFont="1" applyBorder="1" applyAlignment="1">
      <alignment horizontal="center" vertical="center" wrapText="1"/>
    </xf>
    <xf numFmtId="167" fontId="13" fillId="0" borderId="32" xfId="0" applyNumberFormat="1" applyFont="1" applyBorder="1" applyAlignment="1">
      <alignment horizontal="center" vertical="center" wrapText="1"/>
    </xf>
    <xf numFmtId="167" fontId="17" fillId="0" borderId="6" xfId="2" quotePrefix="1" applyNumberFormat="1" applyFont="1" applyFill="1" applyBorder="1" applyAlignment="1">
      <alignment horizontal="center" vertical="center" wrapText="1"/>
    </xf>
    <xf numFmtId="0" fontId="17" fillId="0" borderId="16" xfId="2" applyFont="1" applyFill="1" applyBorder="1" applyAlignment="1">
      <alignment horizontal="center" vertical="center" wrapText="1"/>
    </xf>
    <xf numFmtId="0" fontId="17" fillId="0" borderId="26" xfId="2" applyFont="1" applyFill="1" applyBorder="1" applyAlignment="1">
      <alignment horizontal="justify" vertical="center"/>
    </xf>
    <xf numFmtId="0" fontId="17" fillId="0" borderId="19" xfId="2" applyFont="1" applyFill="1" applyBorder="1" applyAlignment="1">
      <alignment horizontal="center" vertical="center" wrapText="1"/>
    </xf>
    <xf numFmtId="0" fontId="16" fillId="19" borderId="31" xfId="2" applyFont="1" applyFill="1" applyBorder="1" applyAlignment="1">
      <alignment horizontal="justify" vertical="center" wrapText="1"/>
    </xf>
    <xf numFmtId="2" fontId="16" fillId="19" borderId="31" xfId="2" applyNumberFormat="1" applyFont="1" applyFill="1" applyBorder="1" applyAlignment="1">
      <alignment horizontal="center" vertical="center" wrapText="1"/>
    </xf>
    <xf numFmtId="2" fontId="16" fillId="14" borderId="2" xfId="2" applyNumberFormat="1" applyFont="1" applyFill="1" applyBorder="1" applyAlignment="1">
      <alignment horizontal="center" vertical="center" wrapText="1"/>
    </xf>
    <xf numFmtId="0" fontId="16" fillId="19" borderId="2" xfId="2" applyFont="1" applyFill="1" applyBorder="1" applyAlignment="1">
      <alignment horizontal="justify" vertical="center" wrapText="1"/>
    </xf>
    <xf numFmtId="2" fontId="16" fillId="19" borderId="2" xfId="2" applyNumberFormat="1" applyFont="1" applyFill="1" applyBorder="1" applyAlignment="1">
      <alignment horizontal="center" vertical="center" wrapText="1"/>
    </xf>
    <xf numFmtId="0" fontId="17" fillId="0" borderId="38" xfId="2" applyFont="1" applyFill="1" applyBorder="1" applyAlignment="1">
      <alignment horizontal="center" vertical="center" wrapText="1"/>
    </xf>
    <xf numFmtId="0" fontId="16" fillId="16" borderId="2" xfId="2" applyFont="1" applyFill="1" applyBorder="1" applyAlignment="1">
      <alignment horizontal="justify" vertical="center" wrapText="1"/>
    </xf>
    <xf numFmtId="2" fontId="16" fillId="16" borderId="2" xfId="2" applyNumberFormat="1" applyFont="1" applyFill="1" applyBorder="1" applyAlignment="1">
      <alignment horizontal="center" vertical="center" wrapText="1"/>
    </xf>
    <xf numFmtId="0" fontId="20" fillId="0" borderId="30" xfId="2" applyFont="1" applyFill="1" applyBorder="1" applyAlignment="1">
      <alignment horizontal="justify" vertical="center" wrapText="1"/>
    </xf>
    <xf numFmtId="167" fontId="17" fillId="0" borderId="14" xfId="2" applyNumberFormat="1" applyFont="1" applyFill="1" applyBorder="1" applyAlignment="1">
      <alignment horizontal="center" vertical="center" wrapText="1"/>
    </xf>
    <xf numFmtId="0" fontId="16" fillId="18" borderId="2" xfId="2" applyFont="1" applyFill="1" applyBorder="1" applyAlignment="1">
      <alignment horizontal="justify" vertical="center" wrapText="1"/>
    </xf>
    <xf numFmtId="2" fontId="16" fillId="18" borderId="2" xfId="2" applyNumberFormat="1" applyFont="1" applyFill="1" applyBorder="1" applyAlignment="1">
      <alignment horizontal="center" vertical="center" wrapText="1"/>
    </xf>
    <xf numFmtId="0" fontId="20" fillId="0" borderId="73" xfId="2" applyFont="1" applyFill="1" applyBorder="1" applyAlignment="1">
      <alignment horizontal="justify" vertical="center" wrapText="1"/>
    </xf>
    <xf numFmtId="167" fontId="17" fillId="0" borderId="36" xfId="2" applyNumberFormat="1" applyFont="1" applyFill="1" applyBorder="1" applyAlignment="1">
      <alignment horizontal="center" vertical="center" wrapText="1"/>
    </xf>
    <xf numFmtId="0" fontId="17" fillId="0" borderId="59" xfId="2" applyFont="1" applyFill="1" applyBorder="1" applyAlignment="1">
      <alignment horizontal="justify" vertical="center" wrapText="1"/>
    </xf>
    <xf numFmtId="164" fontId="17" fillId="0" borderId="61" xfId="2" applyNumberFormat="1" applyFont="1" applyFill="1" applyBorder="1" applyAlignment="1">
      <alignment horizontal="center" vertical="center" wrapText="1"/>
    </xf>
    <xf numFmtId="164" fontId="17" fillId="0" borderId="14" xfId="2" applyNumberFormat="1" applyFont="1" applyFill="1" applyBorder="1" applyAlignment="1">
      <alignment horizontal="center" vertical="center" wrapText="1"/>
    </xf>
    <xf numFmtId="0" fontId="20" fillId="0" borderId="24" xfId="2" applyFont="1" applyFill="1" applyBorder="1" applyAlignment="1">
      <alignment horizontal="justify" vertical="center" wrapText="1"/>
    </xf>
    <xf numFmtId="164" fontId="17" fillId="0" borderId="53" xfId="2" applyNumberFormat="1" applyFont="1" applyFill="1" applyBorder="1" applyAlignment="1">
      <alignment horizontal="center" vertical="center" wrapText="1"/>
    </xf>
    <xf numFmtId="0" fontId="2" fillId="4" borderId="66" xfId="0" applyFont="1" applyFill="1" applyBorder="1" applyAlignment="1">
      <alignment horizontal="center" vertical="center" wrapText="1"/>
    </xf>
    <xf numFmtId="0" fontId="2" fillId="5" borderId="66" xfId="0" applyFont="1" applyFill="1" applyBorder="1" applyAlignment="1">
      <alignment horizontal="center" vertical="center" wrapText="1"/>
    </xf>
    <xf numFmtId="2" fontId="22" fillId="0" borderId="36" xfId="0" applyNumberFormat="1" applyFont="1" applyBorder="1" applyAlignment="1">
      <alignment horizontal="center" vertical="center" wrapText="1"/>
    </xf>
    <xf numFmtId="2" fontId="22" fillId="0" borderId="6" xfId="0" applyNumberFormat="1" applyFont="1" applyBorder="1" applyAlignment="1">
      <alignment horizontal="center" vertical="center" wrapText="1"/>
    </xf>
    <xf numFmtId="0" fontId="21" fillId="5" borderId="36" xfId="0" applyFont="1" applyFill="1" applyBorder="1" applyAlignment="1">
      <alignment vertical="center" wrapText="1"/>
    </xf>
    <xf numFmtId="0" fontId="6" fillId="0" borderId="16" xfId="0" applyFont="1" applyBorder="1" applyAlignment="1">
      <alignment horizontal="center" vertical="center" wrapText="1"/>
    </xf>
    <xf numFmtId="0" fontId="21" fillId="4" borderId="16" xfId="0" applyFont="1" applyFill="1" applyBorder="1" applyAlignment="1">
      <alignment vertical="center" wrapText="1"/>
    </xf>
    <xf numFmtId="165" fontId="22" fillId="0" borderId="16" xfId="1" applyNumberFormat="1" applyFont="1" applyBorder="1" applyAlignment="1">
      <alignment vertical="center"/>
    </xf>
    <xf numFmtId="164" fontId="22" fillId="0" borderId="16" xfId="0" applyNumberFormat="1" applyFont="1" applyBorder="1" applyAlignment="1">
      <alignment horizontal="center" vertical="center" wrapText="1"/>
    </xf>
    <xf numFmtId="166" fontId="22" fillId="0" borderId="16" xfId="0" applyNumberFormat="1" applyFont="1" applyBorder="1" applyAlignment="1">
      <alignment horizontal="center" vertical="center"/>
    </xf>
    <xf numFmtId="0" fontId="22" fillId="21" borderId="16" xfId="0" applyFont="1" applyFill="1" applyBorder="1" applyAlignment="1">
      <alignment horizontal="center" vertical="center"/>
    </xf>
    <xf numFmtId="0" fontId="22" fillId="0" borderId="16" xfId="0" applyFont="1" applyFill="1" applyBorder="1" applyAlignment="1">
      <alignment horizontal="center" vertical="center" wrapText="1"/>
    </xf>
    <xf numFmtId="164" fontId="22" fillId="0" borderId="16" xfId="0" applyNumberFormat="1" applyFont="1" applyBorder="1" applyAlignment="1">
      <alignment horizontal="center" vertical="center"/>
    </xf>
    <xf numFmtId="0" fontId="22" fillId="0" borderId="16" xfId="0" applyNumberFormat="1" applyFont="1" applyBorder="1" applyAlignment="1">
      <alignment horizontal="center" vertical="center" wrapText="1"/>
    </xf>
    <xf numFmtId="2" fontId="22" fillId="0" borderId="16" xfId="0" applyNumberFormat="1" applyFont="1" applyBorder="1" applyAlignment="1">
      <alignment horizontal="center" vertical="center" wrapText="1"/>
    </xf>
    <xf numFmtId="164" fontId="22" fillId="21" borderId="16" xfId="0" applyNumberFormat="1" applyFont="1" applyFill="1" applyBorder="1" applyAlignment="1">
      <alignment horizontal="center" vertical="center"/>
    </xf>
    <xf numFmtId="0" fontId="22" fillId="0" borderId="17" xfId="0" applyFont="1" applyBorder="1" applyAlignment="1">
      <alignment horizontal="center" vertical="center"/>
    </xf>
    <xf numFmtId="0" fontId="6" fillId="0" borderId="19" xfId="0" applyFont="1" applyFill="1" applyBorder="1" applyAlignment="1">
      <alignment horizontal="center" vertical="center" wrapText="1"/>
    </xf>
    <xf numFmtId="0" fontId="21" fillId="4" borderId="19" xfId="0" applyFont="1" applyFill="1" applyBorder="1" applyAlignment="1">
      <alignment vertical="center" wrapText="1"/>
    </xf>
    <xf numFmtId="164" fontId="22" fillId="0" borderId="19" xfId="0" applyNumberFormat="1" applyFont="1" applyBorder="1" applyAlignment="1">
      <alignment horizontal="center" vertical="center"/>
    </xf>
    <xf numFmtId="164" fontId="22" fillId="0" borderId="19" xfId="0" applyNumberFormat="1" applyFont="1" applyBorder="1" applyAlignment="1">
      <alignment horizontal="center" vertical="center" wrapText="1"/>
    </xf>
    <xf numFmtId="164" fontId="22" fillId="21" borderId="19" xfId="0" applyNumberFormat="1" applyFont="1" applyFill="1" applyBorder="1" applyAlignment="1">
      <alignment horizontal="center" vertical="center"/>
    </xf>
    <xf numFmtId="0" fontId="22" fillId="0" borderId="41" xfId="0" applyFont="1" applyFill="1" applyBorder="1" applyAlignment="1">
      <alignment horizontal="center" vertical="center" wrapText="1"/>
    </xf>
    <xf numFmtId="164" fontId="22" fillId="0" borderId="41" xfId="0" applyNumberFormat="1" applyFont="1" applyBorder="1" applyAlignment="1">
      <alignment horizontal="center" vertical="center"/>
    </xf>
    <xf numFmtId="0" fontId="22" fillId="0" borderId="41" xfId="0" applyNumberFormat="1" applyFont="1" applyBorder="1" applyAlignment="1">
      <alignment horizontal="center" vertical="center" wrapText="1"/>
    </xf>
    <xf numFmtId="2" fontId="22" fillId="0" borderId="19" xfId="0" applyNumberFormat="1" applyFont="1" applyBorder="1" applyAlignment="1">
      <alignment horizontal="center" vertical="center" wrapText="1"/>
    </xf>
    <xf numFmtId="0" fontId="22" fillId="0" borderId="19" xfId="0" applyFont="1" applyFill="1" applyBorder="1" applyAlignment="1">
      <alignment horizontal="center" vertical="center" wrapText="1"/>
    </xf>
    <xf numFmtId="0" fontId="0" fillId="0" borderId="19" xfId="0" applyBorder="1"/>
    <xf numFmtId="0" fontId="22" fillId="0" borderId="20" xfId="0" applyFont="1" applyBorder="1" applyAlignment="1">
      <alignment horizontal="center" vertical="center"/>
    </xf>
    <xf numFmtId="0" fontId="27" fillId="0" borderId="67" xfId="0" applyFont="1" applyBorder="1" applyAlignment="1">
      <alignment horizontal="center" vertical="center"/>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0" xfId="0" applyAlignment="1">
      <alignment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6" fillId="14" borderId="7" xfId="2" applyFont="1" applyFill="1" applyBorder="1" applyAlignment="1">
      <alignment horizontal="center" vertical="center"/>
    </xf>
    <xf numFmtId="0" fontId="16" fillId="14" borderId="4" xfId="2" applyFont="1" applyFill="1" applyBorder="1" applyAlignment="1">
      <alignment horizontal="center" vertical="center"/>
    </xf>
    <xf numFmtId="0" fontId="16" fillId="14" borderId="3" xfId="2" applyFont="1" applyFill="1" applyBorder="1" applyAlignment="1">
      <alignment horizontal="center" vertical="center"/>
    </xf>
    <xf numFmtId="0" fontId="26" fillId="23" borderId="52" xfId="0" applyFont="1" applyFill="1" applyBorder="1" applyAlignment="1">
      <alignment horizontal="center" vertical="center" wrapText="1"/>
    </xf>
    <xf numFmtId="0" fontId="26" fillId="23" borderId="72" xfId="0" applyFont="1" applyFill="1" applyBorder="1" applyAlignment="1">
      <alignment horizontal="center" vertical="center" wrapText="1"/>
    </xf>
    <xf numFmtId="0" fontId="16" fillId="9" borderId="21" xfId="2" applyFont="1" applyFill="1" applyBorder="1" applyAlignment="1">
      <alignment horizontal="center" vertical="center" wrapText="1"/>
    </xf>
    <xf numFmtId="0" fontId="16" fillId="9" borderId="37" xfId="2" applyFont="1" applyFill="1" applyBorder="1" applyAlignment="1">
      <alignment horizontal="center" vertical="center" wrapText="1"/>
    </xf>
    <xf numFmtId="0" fontId="16" fillId="9" borderId="12" xfId="2" applyFont="1" applyFill="1" applyBorder="1" applyAlignment="1">
      <alignment horizontal="center" vertical="center" wrapText="1"/>
    </xf>
    <xf numFmtId="0" fontId="16" fillId="9" borderId="7" xfId="2" applyFont="1" applyFill="1" applyBorder="1" applyAlignment="1">
      <alignment horizontal="center" vertical="center" wrapText="1"/>
    </xf>
    <xf numFmtId="0" fontId="16" fillId="9" borderId="4" xfId="2" applyFont="1" applyFill="1" applyBorder="1" applyAlignment="1">
      <alignment horizontal="center" vertical="center" wrapText="1"/>
    </xf>
    <xf numFmtId="0" fontId="16" fillId="9" borderId="3" xfId="2" applyFont="1" applyFill="1" applyBorder="1" applyAlignment="1">
      <alignment horizontal="center" vertical="center" wrapText="1"/>
    </xf>
    <xf numFmtId="0" fontId="16" fillId="16" borderId="7" xfId="2" applyFont="1" applyFill="1" applyBorder="1" applyAlignment="1">
      <alignment horizontal="center" vertical="center"/>
    </xf>
    <xf numFmtId="0" fontId="16" fillId="16" borderId="4" xfId="2" applyFont="1" applyFill="1" applyBorder="1" applyAlignment="1">
      <alignment horizontal="center" vertical="center"/>
    </xf>
    <xf numFmtId="0" fontId="16" fillId="16" borderId="3" xfId="2" applyFont="1" applyFill="1" applyBorder="1" applyAlignment="1">
      <alignment horizontal="center" vertical="center"/>
    </xf>
    <xf numFmtId="0" fontId="16" fillId="18" borderId="7" xfId="2" applyFont="1" applyFill="1" applyBorder="1" applyAlignment="1">
      <alignment horizontal="center" vertical="center"/>
    </xf>
    <xf numFmtId="0" fontId="16" fillId="18" borderId="4" xfId="2" applyFont="1" applyFill="1" applyBorder="1" applyAlignment="1">
      <alignment horizontal="center" vertical="center"/>
    </xf>
    <xf numFmtId="0" fontId="16" fillId="18" borderId="3" xfId="2" applyFont="1" applyFill="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0" fontId="23" fillId="0" borderId="6"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19" fillId="22" borderId="15" xfId="0" applyFont="1" applyFill="1" applyBorder="1" applyAlignment="1">
      <alignment horizontal="center" vertical="center" textRotation="90" wrapText="1"/>
    </xf>
    <xf numFmtId="0" fontId="19" fillId="22" borderId="25" xfId="0" applyFont="1" applyFill="1" applyBorder="1" applyAlignment="1">
      <alignment horizontal="center" vertical="center" textRotation="90" wrapText="1"/>
    </xf>
    <xf numFmtId="0" fontId="19" fillId="22" borderId="18" xfId="0" applyFont="1" applyFill="1" applyBorder="1" applyAlignment="1">
      <alignment horizontal="center" vertical="center" textRotation="90" wrapText="1"/>
    </xf>
    <xf numFmtId="0" fontId="19" fillId="22" borderId="36" xfId="0" applyFont="1" applyFill="1" applyBorder="1" applyAlignment="1">
      <alignment horizontal="center" vertical="center" textRotation="90" wrapText="1"/>
    </xf>
    <xf numFmtId="0" fontId="19" fillId="22" borderId="6" xfId="0" applyFont="1" applyFill="1" applyBorder="1" applyAlignment="1">
      <alignment horizontal="center" vertical="center" textRotation="90" wrapText="1"/>
    </xf>
    <xf numFmtId="0" fontId="10" fillId="4" borderId="22"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1" xfId="0" applyFont="1" applyBorder="1" applyAlignment="1">
      <alignment horizontal="center" vertical="center"/>
    </xf>
    <xf numFmtId="0" fontId="16" fillId="0" borderId="37" xfId="0" applyFont="1" applyBorder="1" applyAlignment="1">
      <alignment horizontal="center" vertical="center"/>
    </xf>
    <xf numFmtId="0" fontId="16" fillId="0" borderId="12" xfId="0" applyFont="1" applyBorder="1" applyAlignment="1">
      <alignment horizontal="center" vertical="center"/>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23" fillId="0" borderId="16" xfId="0" applyFont="1" applyBorder="1" applyAlignment="1">
      <alignment horizontal="center" vertical="center" wrapText="1"/>
    </xf>
    <xf numFmtId="0" fontId="25" fillId="0" borderId="16" xfId="0" applyFont="1" applyBorder="1" applyAlignment="1">
      <alignment horizontal="justify" vertical="center" wrapText="1"/>
    </xf>
    <xf numFmtId="0" fontId="25" fillId="0" borderId="17" xfId="0" applyFont="1" applyBorder="1" applyAlignment="1">
      <alignment horizontal="justify" vertical="center" wrapText="1"/>
    </xf>
    <xf numFmtId="0" fontId="23" fillId="0" borderId="6" xfId="0" applyFont="1" applyBorder="1" applyAlignment="1">
      <alignment horizontal="center" vertical="center" wrapText="1"/>
    </xf>
    <xf numFmtId="0" fontId="25" fillId="0" borderId="6" xfId="0" applyFont="1" applyBorder="1" applyAlignment="1">
      <alignment horizontal="justify" vertical="center" wrapText="1"/>
    </xf>
    <xf numFmtId="0" fontId="25" fillId="0" borderId="26" xfId="0" applyFont="1" applyBorder="1" applyAlignment="1">
      <alignment horizontal="justify" vertical="center" wrapText="1"/>
    </xf>
    <xf numFmtId="0" fontId="23" fillId="0" borderId="19" xfId="0" applyFont="1" applyBorder="1" applyAlignment="1">
      <alignment horizontal="center" vertical="center" wrapText="1"/>
    </xf>
    <xf numFmtId="0" fontId="25" fillId="0" borderId="19" xfId="0" applyFont="1" applyBorder="1" applyAlignment="1">
      <alignment horizontal="justify" vertical="center" wrapText="1"/>
    </xf>
    <xf numFmtId="0" fontId="25" fillId="0" borderId="20" xfId="0" applyFont="1" applyBorder="1" applyAlignment="1">
      <alignment horizontal="justify" vertical="center" wrapText="1"/>
    </xf>
    <xf numFmtId="0" fontId="21" fillId="12" borderId="4"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0" fillId="0" borderId="47" xfId="0" applyFont="1" applyBorder="1" applyAlignment="1">
      <alignment horizontal="center"/>
    </xf>
    <xf numFmtId="0" fontId="20" fillId="0" borderId="32" xfId="0" applyFont="1" applyBorder="1" applyAlignment="1">
      <alignment horizontal="center"/>
    </xf>
    <xf numFmtId="0" fontId="21" fillId="12" borderId="38" xfId="0" applyFont="1" applyFill="1" applyBorder="1" applyAlignment="1">
      <alignment horizontal="center" vertical="center" wrapText="1"/>
    </xf>
    <xf numFmtId="0" fontId="21" fillId="12" borderId="55" xfId="0" applyFont="1" applyFill="1" applyBorder="1" applyAlignment="1">
      <alignment horizontal="center" vertical="center" wrapText="1"/>
    </xf>
    <xf numFmtId="0" fontId="21" fillId="13" borderId="42" xfId="0" applyFont="1" applyFill="1" applyBorder="1" applyAlignment="1">
      <alignment horizontal="center" vertical="center" wrapText="1"/>
    </xf>
    <xf numFmtId="0" fontId="21" fillId="13" borderId="43" xfId="0" applyFont="1" applyFill="1" applyBorder="1" applyAlignment="1">
      <alignment horizontal="center" vertical="center" wrapText="1"/>
    </xf>
    <xf numFmtId="0" fontId="21" fillId="15" borderId="44" xfId="0" applyFont="1" applyFill="1" applyBorder="1" applyAlignment="1">
      <alignment horizontal="center" vertical="center" wrapText="1"/>
    </xf>
    <xf numFmtId="0" fontId="21" fillId="17" borderId="44" xfId="0" applyFont="1" applyFill="1" applyBorder="1" applyAlignment="1">
      <alignment horizontal="center" vertical="center" wrapText="1"/>
    </xf>
    <xf numFmtId="0" fontId="21" fillId="17" borderId="45" xfId="0" applyFont="1" applyFill="1" applyBorder="1" applyAlignment="1">
      <alignment horizontal="center" vertical="center" wrapText="1"/>
    </xf>
    <xf numFmtId="0" fontId="21" fillId="12" borderId="23" xfId="0" applyFont="1" applyFill="1" applyBorder="1" applyAlignment="1">
      <alignment horizontal="center" vertical="center" wrapText="1"/>
    </xf>
    <xf numFmtId="0" fontId="21" fillId="12" borderId="53" xfId="0" applyFont="1" applyFill="1" applyBorder="1" applyAlignment="1">
      <alignment horizontal="center" vertical="center" wrapText="1"/>
    </xf>
    <xf numFmtId="0" fontId="16" fillId="0" borderId="46" xfId="0" applyFont="1" applyBorder="1" applyAlignment="1">
      <alignment horizontal="center" vertical="center" wrapText="1"/>
    </xf>
    <xf numFmtId="0" fontId="16" fillId="0" borderId="40" xfId="0" applyFont="1" applyBorder="1" applyAlignment="1">
      <alignment horizontal="center" vertical="center" wrapText="1"/>
    </xf>
    <xf numFmtId="0" fontId="17" fillId="4" borderId="48"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45" xfId="0" applyFont="1" applyFill="1" applyBorder="1" applyAlignment="1">
      <alignment horizontal="center" vertical="center"/>
    </xf>
    <xf numFmtId="164" fontId="16" fillId="0" borderId="46"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0" fontId="17" fillId="5" borderId="48" xfId="0" applyFont="1" applyFill="1" applyBorder="1" applyAlignment="1">
      <alignment horizontal="center" vertical="center"/>
    </xf>
    <xf numFmtId="0" fontId="17" fillId="5" borderId="49" xfId="0" applyFont="1" applyFill="1" applyBorder="1" applyAlignment="1">
      <alignment horizontal="center" vertical="center"/>
    </xf>
    <xf numFmtId="0" fontId="17" fillId="5" borderId="45" xfId="0" applyFont="1" applyFill="1" applyBorder="1" applyAlignment="1">
      <alignment horizontal="center" vertical="center"/>
    </xf>
    <xf numFmtId="0" fontId="16" fillId="0" borderId="0" xfId="0" applyFont="1" applyBorder="1" applyAlignment="1">
      <alignment horizont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0" fillId="10" borderId="7"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3" xfId="0" applyFont="1" applyFill="1" applyBorder="1" applyAlignment="1">
      <alignment horizontal="center" vertical="center" wrapText="1"/>
    </xf>
  </cellXfs>
  <cellStyles count="3">
    <cellStyle name="Millares" xfId="1" builtinId="3"/>
    <cellStyle name="Normal" xfId="0" builtinId="0"/>
    <cellStyle name="Normal_Análisis de Vulnerabilidad2003" xfId="2"/>
  </cellStyles>
  <dxfs count="3">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49"/>
          <bgColor indexed="11"/>
        </patternFill>
      </fill>
    </dxf>
  </dxfs>
  <tableStyles count="0" defaultTableStyle="TableStyleMedium2" defaultPivotStyle="PivotStyleLight16"/>
  <colors>
    <mruColors>
      <color rgb="FF66FF33"/>
      <color rgb="FFCC99FF"/>
      <color rgb="FF66FF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190499</xdr:colOff>
      <xdr:row>12</xdr:row>
      <xdr:rowOff>142875</xdr:rowOff>
    </xdr:from>
    <xdr:to>
      <xdr:col>18</xdr:col>
      <xdr:colOff>1115385</xdr:colOff>
      <xdr:row>12</xdr:row>
      <xdr:rowOff>1050608</xdr:rowOff>
    </xdr:to>
    <xdr:grpSp>
      <xdr:nvGrpSpPr>
        <xdr:cNvPr id="2" name="Grupo 1"/>
        <xdr:cNvGrpSpPr/>
      </xdr:nvGrpSpPr>
      <xdr:grpSpPr>
        <a:xfrm>
          <a:off x="10216242" y="6086475"/>
          <a:ext cx="924886" cy="907733"/>
          <a:chOff x="16089630" y="5678261"/>
          <a:chExt cx="924886" cy="907733"/>
        </a:xfrm>
      </xdr:grpSpPr>
      <xdr:sp macro="" textlink="">
        <xdr:nvSpPr>
          <xdr:cNvPr id="3"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4" name="Rectangle 76"/>
          <xdr:cNvSpPr>
            <a:spLocks noChangeArrowheads="1"/>
          </xdr:cNvSpPr>
        </xdr:nvSpPr>
        <xdr:spPr bwMode="auto">
          <a:xfrm rot="2572734">
            <a:off x="16389668" y="6224044"/>
            <a:ext cx="356244" cy="361950"/>
          </a:xfrm>
          <a:prstGeom prst="rect">
            <a:avLst/>
          </a:prstGeom>
          <a:solidFill>
            <a:srgbClr val="FFFF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5"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6"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293688</xdr:colOff>
      <xdr:row>13</xdr:row>
      <xdr:rowOff>150812</xdr:rowOff>
    </xdr:from>
    <xdr:to>
      <xdr:col>18</xdr:col>
      <xdr:colOff>1218574</xdr:colOff>
      <xdr:row>13</xdr:row>
      <xdr:rowOff>1058545</xdr:rowOff>
    </xdr:to>
    <xdr:grpSp>
      <xdr:nvGrpSpPr>
        <xdr:cNvPr id="7" name="Grupo 6"/>
        <xdr:cNvGrpSpPr/>
      </xdr:nvGrpSpPr>
      <xdr:grpSpPr>
        <a:xfrm>
          <a:off x="10319431" y="7302726"/>
          <a:ext cx="924886" cy="907733"/>
          <a:chOff x="16089630" y="5678261"/>
          <a:chExt cx="924886" cy="907733"/>
        </a:xfrm>
      </xdr:grpSpPr>
      <xdr:sp macro="" textlink="">
        <xdr:nvSpPr>
          <xdr:cNvPr id="8"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9" name="Rectangle 76"/>
          <xdr:cNvSpPr>
            <a:spLocks noChangeArrowheads="1"/>
          </xdr:cNvSpPr>
        </xdr:nvSpPr>
        <xdr:spPr bwMode="auto">
          <a:xfrm rot="2572734">
            <a:off x="16389668" y="6224044"/>
            <a:ext cx="356244" cy="361950"/>
          </a:xfrm>
          <a:prstGeom prst="rect">
            <a:avLst/>
          </a:prstGeom>
          <a:solidFill>
            <a:srgbClr val="FFFF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10"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11"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312964</xdr:colOff>
      <xdr:row>14</xdr:row>
      <xdr:rowOff>163285</xdr:rowOff>
    </xdr:from>
    <xdr:to>
      <xdr:col>18</xdr:col>
      <xdr:colOff>1237850</xdr:colOff>
      <xdr:row>14</xdr:row>
      <xdr:rowOff>1071018</xdr:rowOff>
    </xdr:to>
    <xdr:grpSp>
      <xdr:nvGrpSpPr>
        <xdr:cNvPr id="12" name="Grupo 11"/>
        <xdr:cNvGrpSpPr/>
      </xdr:nvGrpSpPr>
      <xdr:grpSpPr>
        <a:xfrm>
          <a:off x="10338707" y="8523514"/>
          <a:ext cx="924886" cy="907733"/>
          <a:chOff x="16089630" y="5678261"/>
          <a:chExt cx="924886" cy="907733"/>
        </a:xfrm>
      </xdr:grpSpPr>
      <xdr:sp macro="" textlink="">
        <xdr:nvSpPr>
          <xdr:cNvPr id="13"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14" name="Rectangle 76"/>
          <xdr:cNvSpPr>
            <a:spLocks noChangeArrowheads="1"/>
          </xdr:cNvSpPr>
        </xdr:nvSpPr>
        <xdr:spPr bwMode="auto">
          <a:xfrm rot="2572734">
            <a:off x="16389668" y="6224044"/>
            <a:ext cx="356244" cy="361950"/>
          </a:xfrm>
          <a:prstGeom prst="rect">
            <a:avLst/>
          </a:prstGeom>
          <a:solidFill>
            <a:srgbClr val="FFFF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15"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16"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353786</xdr:colOff>
      <xdr:row>15</xdr:row>
      <xdr:rowOff>136072</xdr:rowOff>
    </xdr:from>
    <xdr:to>
      <xdr:col>18</xdr:col>
      <xdr:colOff>1278672</xdr:colOff>
      <xdr:row>15</xdr:row>
      <xdr:rowOff>1043805</xdr:rowOff>
    </xdr:to>
    <xdr:grpSp>
      <xdr:nvGrpSpPr>
        <xdr:cNvPr id="17" name="Grupo 16"/>
        <xdr:cNvGrpSpPr/>
      </xdr:nvGrpSpPr>
      <xdr:grpSpPr>
        <a:xfrm>
          <a:off x="10379529" y="9704615"/>
          <a:ext cx="924886" cy="907733"/>
          <a:chOff x="16089630" y="5678261"/>
          <a:chExt cx="924886" cy="907733"/>
        </a:xfrm>
      </xdr:grpSpPr>
      <xdr:sp macro="" textlink="">
        <xdr:nvSpPr>
          <xdr:cNvPr id="18" name="Rectangle 75"/>
          <xdr:cNvSpPr>
            <a:spLocks noChangeArrowheads="1"/>
          </xdr:cNvSpPr>
        </xdr:nvSpPr>
        <xdr:spPr bwMode="auto">
          <a:xfrm rot="2572734">
            <a:off x="16370936" y="5678261"/>
            <a:ext cx="363823" cy="379379"/>
          </a:xfrm>
          <a:prstGeom prst="rect">
            <a:avLst/>
          </a:prstGeom>
          <a:solidFill>
            <a:srgbClr val="66FF33"/>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19" name="Rectangle 76"/>
          <xdr:cNvSpPr>
            <a:spLocks noChangeArrowheads="1"/>
          </xdr:cNvSpPr>
        </xdr:nvSpPr>
        <xdr:spPr bwMode="auto">
          <a:xfrm rot="2572734">
            <a:off x="16389668" y="6224044"/>
            <a:ext cx="356244" cy="361950"/>
          </a:xfrm>
          <a:prstGeom prst="rect">
            <a:avLst/>
          </a:prstGeom>
          <a:solidFill>
            <a:srgbClr val="FFFF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20"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21" name="Rectangle 78"/>
          <xdr:cNvSpPr>
            <a:spLocks noChangeArrowheads="1"/>
          </xdr:cNvSpPr>
        </xdr:nvSpPr>
        <xdr:spPr bwMode="auto">
          <a:xfrm rot="2572734">
            <a:off x="16089630" y="5964011"/>
            <a:ext cx="363823" cy="371475"/>
          </a:xfrm>
          <a:prstGeom prst="rect">
            <a:avLst/>
          </a:prstGeom>
          <a:solidFill>
            <a:srgbClr val="66FF33"/>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340179</xdr:colOff>
      <xdr:row>16</xdr:row>
      <xdr:rowOff>176893</xdr:rowOff>
    </xdr:from>
    <xdr:to>
      <xdr:col>18</xdr:col>
      <xdr:colOff>1265065</xdr:colOff>
      <xdr:row>16</xdr:row>
      <xdr:rowOff>1084626</xdr:rowOff>
    </xdr:to>
    <xdr:grpSp>
      <xdr:nvGrpSpPr>
        <xdr:cNvPr id="22" name="Grupo 21"/>
        <xdr:cNvGrpSpPr/>
      </xdr:nvGrpSpPr>
      <xdr:grpSpPr>
        <a:xfrm>
          <a:off x="10365922" y="10953750"/>
          <a:ext cx="924886" cy="907733"/>
          <a:chOff x="16089630" y="5678261"/>
          <a:chExt cx="924886" cy="907733"/>
        </a:xfrm>
      </xdr:grpSpPr>
      <xdr:sp macro="" textlink="">
        <xdr:nvSpPr>
          <xdr:cNvPr id="23"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24" name="Rectangle 76"/>
          <xdr:cNvSpPr>
            <a:spLocks noChangeArrowheads="1"/>
          </xdr:cNvSpPr>
        </xdr:nvSpPr>
        <xdr:spPr bwMode="auto">
          <a:xfrm rot="2572734">
            <a:off x="16389668" y="6224044"/>
            <a:ext cx="356244" cy="361950"/>
          </a:xfrm>
          <a:prstGeom prst="rect">
            <a:avLst/>
          </a:prstGeom>
          <a:solidFill>
            <a:srgbClr val="FFFF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25"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26" name="Rectangle 78"/>
          <xdr:cNvSpPr>
            <a:spLocks noChangeArrowheads="1"/>
          </xdr:cNvSpPr>
        </xdr:nvSpPr>
        <xdr:spPr bwMode="auto">
          <a:xfrm rot="2572734">
            <a:off x="16089630" y="5964011"/>
            <a:ext cx="363823" cy="371475"/>
          </a:xfrm>
          <a:prstGeom prst="rect">
            <a:avLst/>
          </a:prstGeom>
          <a:solidFill>
            <a:srgbClr val="66FF33"/>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299357</xdr:colOff>
      <xdr:row>17</xdr:row>
      <xdr:rowOff>122464</xdr:rowOff>
    </xdr:from>
    <xdr:to>
      <xdr:col>18</xdr:col>
      <xdr:colOff>1224243</xdr:colOff>
      <xdr:row>17</xdr:row>
      <xdr:rowOff>1030197</xdr:rowOff>
    </xdr:to>
    <xdr:grpSp>
      <xdr:nvGrpSpPr>
        <xdr:cNvPr id="27" name="Grupo 26"/>
        <xdr:cNvGrpSpPr/>
      </xdr:nvGrpSpPr>
      <xdr:grpSpPr>
        <a:xfrm>
          <a:off x="10325100" y="12107635"/>
          <a:ext cx="924886" cy="907733"/>
          <a:chOff x="16089630" y="5678261"/>
          <a:chExt cx="924886" cy="907733"/>
        </a:xfrm>
      </xdr:grpSpPr>
      <xdr:sp macro="" textlink="">
        <xdr:nvSpPr>
          <xdr:cNvPr id="28"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29" name="Rectangle 76"/>
          <xdr:cNvSpPr>
            <a:spLocks noChangeArrowheads="1"/>
          </xdr:cNvSpPr>
        </xdr:nvSpPr>
        <xdr:spPr bwMode="auto">
          <a:xfrm rot="2572734">
            <a:off x="16389668" y="6224044"/>
            <a:ext cx="356244" cy="361950"/>
          </a:xfrm>
          <a:prstGeom prst="rect">
            <a:avLst/>
          </a:prstGeom>
          <a:solidFill>
            <a:srgbClr val="FFFF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30"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31"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326571</xdr:colOff>
      <xdr:row>18</xdr:row>
      <xdr:rowOff>163286</xdr:rowOff>
    </xdr:from>
    <xdr:to>
      <xdr:col>18</xdr:col>
      <xdr:colOff>1251457</xdr:colOff>
      <xdr:row>18</xdr:row>
      <xdr:rowOff>1071019</xdr:rowOff>
    </xdr:to>
    <xdr:grpSp>
      <xdr:nvGrpSpPr>
        <xdr:cNvPr id="32" name="Grupo 31"/>
        <xdr:cNvGrpSpPr/>
      </xdr:nvGrpSpPr>
      <xdr:grpSpPr>
        <a:xfrm>
          <a:off x="10352314" y="13356772"/>
          <a:ext cx="924886" cy="907733"/>
          <a:chOff x="16089630" y="5678261"/>
          <a:chExt cx="924886" cy="907733"/>
        </a:xfrm>
      </xdr:grpSpPr>
      <xdr:sp macro="" textlink="">
        <xdr:nvSpPr>
          <xdr:cNvPr id="33"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34" name="Rectangle 76"/>
          <xdr:cNvSpPr>
            <a:spLocks noChangeArrowheads="1"/>
          </xdr:cNvSpPr>
        </xdr:nvSpPr>
        <xdr:spPr bwMode="auto">
          <a:xfrm rot="2572734">
            <a:off x="16389668" y="6224044"/>
            <a:ext cx="356244" cy="361950"/>
          </a:xfrm>
          <a:prstGeom prst="rect">
            <a:avLst/>
          </a:prstGeom>
          <a:solidFill>
            <a:srgbClr val="FF00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35"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36"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312964</xdr:colOff>
      <xdr:row>19</xdr:row>
      <xdr:rowOff>163285</xdr:rowOff>
    </xdr:from>
    <xdr:to>
      <xdr:col>18</xdr:col>
      <xdr:colOff>1237850</xdr:colOff>
      <xdr:row>19</xdr:row>
      <xdr:rowOff>1071018</xdr:rowOff>
    </xdr:to>
    <xdr:grpSp>
      <xdr:nvGrpSpPr>
        <xdr:cNvPr id="37" name="Grupo 36"/>
        <xdr:cNvGrpSpPr/>
      </xdr:nvGrpSpPr>
      <xdr:grpSpPr>
        <a:xfrm>
          <a:off x="10338707" y="14565085"/>
          <a:ext cx="924886" cy="907733"/>
          <a:chOff x="16089630" y="5678261"/>
          <a:chExt cx="924886" cy="907733"/>
        </a:xfrm>
      </xdr:grpSpPr>
      <xdr:sp macro="" textlink="">
        <xdr:nvSpPr>
          <xdr:cNvPr id="38"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39" name="Rectangle 76"/>
          <xdr:cNvSpPr>
            <a:spLocks noChangeArrowheads="1"/>
          </xdr:cNvSpPr>
        </xdr:nvSpPr>
        <xdr:spPr bwMode="auto">
          <a:xfrm rot="2572734">
            <a:off x="16389668" y="6224044"/>
            <a:ext cx="356244" cy="361950"/>
          </a:xfrm>
          <a:prstGeom prst="rect">
            <a:avLst/>
          </a:prstGeom>
          <a:solidFill>
            <a:srgbClr val="FFFF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40"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41"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326572</xdr:colOff>
      <xdr:row>20</xdr:row>
      <xdr:rowOff>176893</xdr:rowOff>
    </xdr:from>
    <xdr:to>
      <xdr:col>18</xdr:col>
      <xdr:colOff>1251458</xdr:colOff>
      <xdr:row>20</xdr:row>
      <xdr:rowOff>1084626</xdr:rowOff>
    </xdr:to>
    <xdr:grpSp>
      <xdr:nvGrpSpPr>
        <xdr:cNvPr id="42" name="Grupo 41"/>
        <xdr:cNvGrpSpPr/>
      </xdr:nvGrpSpPr>
      <xdr:grpSpPr>
        <a:xfrm>
          <a:off x="10352315" y="15787007"/>
          <a:ext cx="924886" cy="907733"/>
          <a:chOff x="16089630" y="5678261"/>
          <a:chExt cx="924886" cy="907733"/>
        </a:xfrm>
      </xdr:grpSpPr>
      <xdr:sp macro="" textlink="">
        <xdr:nvSpPr>
          <xdr:cNvPr id="43"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44" name="Rectangle 76"/>
          <xdr:cNvSpPr>
            <a:spLocks noChangeArrowheads="1"/>
          </xdr:cNvSpPr>
        </xdr:nvSpPr>
        <xdr:spPr bwMode="auto">
          <a:xfrm rot="2572734">
            <a:off x="16389668" y="6224044"/>
            <a:ext cx="356244" cy="361950"/>
          </a:xfrm>
          <a:prstGeom prst="rect">
            <a:avLst/>
          </a:prstGeom>
          <a:solidFill>
            <a:srgbClr val="FFFF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45"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46"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326572</xdr:colOff>
      <xdr:row>21</xdr:row>
      <xdr:rowOff>149678</xdr:rowOff>
    </xdr:from>
    <xdr:to>
      <xdr:col>18</xdr:col>
      <xdr:colOff>1251458</xdr:colOff>
      <xdr:row>21</xdr:row>
      <xdr:rowOff>1057411</xdr:rowOff>
    </xdr:to>
    <xdr:grpSp>
      <xdr:nvGrpSpPr>
        <xdr:cNvPr id="47" name="Grupo 46"/>
        <xdr:cNvGrpSpPr/>
      </xdr:nvGrpSpPr>
      <xdr:grpSpPr>
        <a:xfrm>
          <a:off x="10352315" y="16968107"/>
          <a:ext cx="924886" cy="907733"/>
          <a:chOff x="16089630" y="5678261"/>
          <a:chExt cx="924886" cy="907733"/>
        </a:xfrm>
      </xdr:grpSpPr>
      <xdr:sp macro="" textlink="">
        <xdr:nvSpPr>
          <xdr:cNvPr id="48"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49" name="Rectangle 76"/>
          <xdr:cNvSpPr>
            <a:spLocks noChangeArrowheads="1"/>
          </xdr:cNvSpPr>
        </xdr:nvSpPr>
        <xdr:spPr bwMode="auto">
          <a:xfrm rot="2572734">
            <a:off x="16389668" y="6224044"/>
            <a:ext cx="356244" cy="361950"/>
          </a:xfrm>
          <a:prstGeom prst="rect">
            <a:avLst/>
          </a:prstGeom>
          <a:solidFill>
            <a:srgbClr val="FF00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50"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51"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340178</xdr:colOff>
      <xdr:row>22</xdr:row>
      <xdr:rowOff>136072</xdr:rowOff>
    </xdr:from>
    <xdr:to>
      <xdr:col>18</xdr:col>
      <xdr:colOff>1265064</xdr:colOff>
      <xdr:row>22</xdr:row>
      <xdr:rowOff>1043805</xdr:rowOff>
    </xdr:to>
    <xdr:grpSp>
      <xdr:nvGrpSpPr>
        <xdr:cNvPr id="52" name="Grupo 51"/>
        <xdr:cNvGrpSpPr/>
      </xdr:nvGrpSpPr>
      <xdr:grpSpPr>
        <a:xfrm>
          <a:off x="10365921" y="18162815"/>
          <a:ext cx="924886" cy="907733"/>
          <a:chOff x="16089630" y="5678261"/>
          <a:chExt cx="924886" cy="907733"/>
        </a:xfrm>
      </xdr:grpSpPr>
      <xdr:sp macro="" textlink="">
        <xdr:nvSpPr>
          <xdr:cNvPr id="53"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54" name="Rectangle 76"/>
          <xdr:cNvSpPr>
            <a:spLocks noChangeArrowheads="1"/>
          </xdr:cNvSpPr>
        </xdr:nvSpPr>
        <xdr:spPr bwMode="auto">
          <a:xfrm rot="2572734">
            <a:off x="16389668" y="6224044"/>
            <a:ext cx="356244" cy="361950"/>
          </a:xfrm>
          <a:prstGeom prst="rect">
            <a:avLst/>
          </a:prstGeom>
          <a:solidFill>
            <a:srgbClr val="FF00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55"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56"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285750</xdr:colOff>
      <xdr:row>23</xdr:row>
      <xdr:rowOff>176893</xdr:rowOff>
    </xdr:from>
    <xdr:to>
      <xdr:col>18</xdr:col>
      <xdr:colOff>1210636</xdr:colOff>
      <xdr:row>23</xdr:row>
      <xdr:rowOff>1084626</xdr:rowOff>
    </xdr:to>
    <xdr:grpSp>
      <xdr:nvGrpSpPr>
        <xdr:cNvPr id="57" name="Grupo 56"/>
        <xdr:cNvGrpSpPr/>
      </xdr:nvGrpSpPr>
      <xdr:grpSpPr>
        <a:xfrm>
          <a:off x="10311493" y="19411950"/>
          <a:ext cx="924886" cy="907733"/>
          <a:chOff x="16089630" y="5678261"/>
          <a:chExt cx="924886" cy="907733"/>
        </a:xfrm>
      </xdr:grpSpPr>
      <xdr:sp macro="" textlink="">
        <xdr:nvSpPr>
          <xdr:cNvPr id="58"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59" name="Rectangle 76"/>
          <xdr:cNvSpPr>
            <a:spLocks noChangeArrowheads="1"/>
          </xdr:cNvSpPr>
        </xdr:nvSpPr>
        <xdr:spPr bwMode="auto">
          <a:xfrm rot="2572734">
            <a:off x="16389668" y="6224044"/>
            <a:ext cx="356244" cy="361950"/>
          </a:xfrm>
          <a:prstGeom prst="rect">
            <a:avLst/>
          </a:prstGeom>
          <a:solidFill>
            <a:srgbClr val="FF00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60"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61" name="Rectangle 78"/>
          <xdr:cNvSpPr>
            <a:spLocks noChangeArrowheads="1"/>
          </xdr:cNvSpPr>
        </xdr:nvSpPr>
        <xdr:spPr bwMode="auto">
          <a:xfrm rot="2572734">
            <a:off x="16089630" y="5964011"/>
            <a:ext cx="363823"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twoCellAnchor>
    <xdr:from>
      <xdr:col>18</xdr:col>
      <xdr:colOff>353785</xdr:colOff>
      <xdr:row>24</xdr:row>
      <xdr:rowOff>163285</xdr:rowOff>
    </xdr:from>
    <xdr:to>
      <xdr:col>18</xdr:col>
      <xdr:colOff>1278671</xdr:colOff>
      <xdr:row>24</xdr:row>
      <xdr:rowOff>1071018</xdr:rowOff>
    </xdr:to>
    <xdr:grpSp>
      <xdr:nvGrpSpPr>
        <xdr:cNvPr id="62" name="Grupo 61"/>
        <xdr:cNvGrpSpPr/>
      </xdr:nvGrpSpPr>
      <xdr:grpSpPr>
        <a:xfrm>
          <a:off x="10379528" y="20606656"/>
          <a:ext cx="924886" cy="907733"/>
          <a:chOff x="16089630" y="5678261"/>
          <a:chExt cx="924886" cy="907733"/>
        </a:xfrm>
      </xdr:grpSpPr>
      <xdr:sp macro="" textlink="">
        <xdr:nvSpPr>
          <xdr:cNvPr id="63" name="Rectangle 75"/>
          <xdr:cNvSpPr>
            <a:spLocks noChangeArrowheads="1"/>
          </xdr:cNvSpPr>
        </xdr:nvSpPr>
        <xdr:spPr bwMode="auto">
          <a:xfrm rot="2572734">
            <a:off x="16370936" y="5678261"/>
            <a:ext cx="363823" cy="379379"/>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endParaRPr lang="es-ES" sz="500" b="1" i="0" strike="noStrike">
              <a:solidFill>
                <a:srgbClr val="000000"/>
              </a:solidFill>
              <a:latin typeface="Arial"/>
              <a:cs typeface="Arial"/>
            </a:endParaRPr>
          </a:p>
          <a:p>
            <a:pPr algn="ctr" rtl="0">
              <a:defRPr sz="1000"/>
            </a:pPr>
            <a:r>
              <a:rPr lang="es-ES" sz="500" b="1" i="0" strike="noStrike">
                <a:solidFill>
                  <a:srgbClr val="000000"/>
                </a:solidFill>
                <a:latin typeface="Arial"/>
                <a:cs typeface="Arial"/>
              </a:rPr>
              <a:t>RECUR.</a:t>
            </a:r>
          </a:p>
        </xdr:txBody>
      </xdr:sp>
      <xdr:sp macro="" textlink="">
        <xdr:nvSpPr>
          <xdr:cNvPr id="64" name="Rectangle 76"/>
          <xdr:cNvSpPr>
            <a:spLocks noChangeArrowheads="1"/>
          </xdr:cNvSpPr>
        </xdr:nvSpPr>
        <xdr:spPr bwMode="auto">
          <a:xfrm rot="2572734">
            <a:off x="16389668" y="6224044"/>
            <a:ext cx="356244" cy="361950"/>
          </a:xfrm>
          <a:prstGeom prst="rect">
            <a:avLst/>
          </a:prstGeom>
          <a:solidFill>
            <a:srgbClr val="FF0000"/>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ysClr val="windowText" lastClr="000000"/>
                </a:solidFill>
                <a:latin typeface="Arial"/>
                <a:cs typeface="Arial"/>
              </a:rPr>
              <a:t>AMENAZA</a:t>
            </a:r>
          </a:p>
        </xdr:txBody>
      </xdr:sp>
      <xdr:sp macro="" textlink="">
        <xdr:nvSpPr>
          <xdr:cNvPr id="65" name="Rectangle 77"/>
          <xdr:cNvSpPr>
            <a:spLocks noChangeArrowheads="1"/>
          </xdr:cNvSpPr>
        </xdr:nvSpPr>
        <xdr:spPr bwMode="auto">
          <a:xfrm rot="2572734">
            <a:off x="16658272" y="5938611"/>
            <a:ext cx="356244" cy="37147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500" b="1" i="0" strike="noStrike">
                <a:solidFill>
                  <a:sysClr val="windowText" lastClr="000000"/>
                </a:solidFill>
                <a:latin typeface="Arial"/>
                <a:cs typeface="Arial"/>
              </a:rPr>
              <a:t>SIST. PROCS</a:t>
            </a:r>
            <a:r>
              <a:rPr lang="es-ES" sz="500" b="1" i="0" strike="noStrike">
                <a:solidFill>
                  <a:srgbClr val="FFFFFF"/>
                </a:solidFill>
                <a:latin typeface="Arial"/>
                <a:cs typeface="Arial"/>
              </a:rPr>
              <a:t>.</a:t>
            </a:r>
          </a:p>
          <a:p>
            <a:pPr algn="ctr" rtl="0">
              <a:defRPr sz="1000"/>
            </a:pPr>
            <a:endParaRPr lang="es-ES" sz="500" b="1" i="0" strike="noStrike">
              <a:solidFill>
                <a:srgbClr val="FFFFFF"/>
              </a:solidFill>
              <a:latin typeface="Arial"/>
              <a:cs typeface="Arial"/>
            </a:endParaRPr>
          </a:p>
        </xdr:txBody>
      </xdr:sp>
      <xdr:sp macro="" textlink="">
        <xdr:nvSpPr>
          <xdr:cNvPr id="66" name="Rectangle 78"/>
          <xdr:cNvSpPr>
            <a:spLocks noChangeArrowheads="1"/>
          </xdr:cNvSpPr>
        </xdr:nvSpPr>
        <xdr:spPr bwMode="auto">
          <a:xfrm rot="2572734">
            <a:off x="16089630" y="5964011"/>
            <a:ext cx="363823" cy="371475"/>
          </a:xfrm>
          <a:prstGeom prst="rect">
            <a:avLst/>
          </a:prstGeom>
          <a:solidFill>
            <a:srgbClr val="66FF33"/>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CO" sz="500" b="1" i="0" strike="noStrike">
                <a:solidFill>
                  <a:srgbClr val="000000"/>
                </a:solidFill>
                <a:latin typeface="Arial"/>
                <a:cs typeface="Arial"/>
              </a:rPr>
              <a:t>PERSON.</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7" sqref="D7"/>
    </sheetView>
  </sheetViews>
  <sheetFormatPr baseColWidth="10" defaultColWidth="11.44140625" defaultRowHeight="14.4" x14ac:dyDescent="0.3"/>
  <cols>
    <col min="1" max="1" width="22.5546875" style="62" customWidth="1"/>
    <col min="2" max="2" width="54.109375" style="62" customWidth="1"/>
    <col min="3" max="3" width="11.44140625" style="62"/>
    <col min="4" max="4" width="41.33203125" style="62" customWidth="1"/>
    <col min="5" max="5" width="11.44140625" style="62"/>
    <col min="6" max="6" width="14.109375" style="62" customWidth="1"/>
    <col min="7" max="16384" width="11.44140625" style="62"/>
  </cols>
  <sheetData>
    <row r="1" spans="1:6" ht="66" customHeight="1" thickBot="1" x14ac:dyDescent="0.35">
      <c r="A1" s="178" t="s">
        <v>101</v>
      </c>
      <c r="B1" s="179"/>
      <c r="D1" s="177" t="s">
        <v>139</v>
      </c>
      <c r="E1" s="177"/>
      <c r="F1" s="177"/>
    </row>
    <row r="2" spans="1:6" ht="27" thickBot="1" x14ac:dyDescent="0.35">
      <c r="A2" s="17" t="s">
        <v>37</v>
      </c>
      <c r="B2" s="20" t="s">
        <v>53</v>
      </c>
      <c r="D2" s="94" t="s">
        <v>134</v>
      </c>
      <c r="E2" s="95" t="s">
        <v>135</v>
      </c>
      <c r="F2" s="96" t="s">
        <v>87</v>
      </c>
    </row>
    <row r="3" spans="1:6" ht="27" thickBot="1" x14ac:dyDescent="0.35">
      <c r="A3" s="18" t="s">
        <v>54</v>
      </c>
      <c r="B3" s="21" t="s">
        <v>55</v>
      </c>
      <c r="D3" s="97" t="s">
        <v>140</v>
      </c>
      <c r="E3" s="118">
        <v>0</v>
      </c>
      <c r="F3" s="17" t="s">
        <v>136</v>
      </c>
    </row>
    <row r="4" spans="1:6" ht="28.2" thickBot="1" x14ac:dyDescent="0.35">
      <c r="A4" s="19" t="s">
        <v>56</v>
      </c>
      <c r="B4" s="22" t="s">
        <v>57</v>
      </c>
      <c r="D4" s="97" t="s">
        <v>82</v>
      </c>
      <c r="E4" s="118">
        <v>0.5</v>
      </c>
      <c r="F4" s="148" t="s">
        <v>137</v>
      </c>
    </row>
    <row r="5" spans="1:6" ht="28.2" thickBot="1" x14ac:dyDescent="0.35">
      <c r="A5" s="19" t="s">
        <v>58</v>
      </c>
      <c r="B5" s="22" t="s">
        <v>59</v>
      </c>
      <c r="D5" s="97" t="s">
        <v>79</v>
      </c>
      <c r="E5" s="118">
        <v>1</v>
      </c>
      <c r="F5" s="149" t="s">
        <v>138</v>
      </c>
    </row>
    <row r="7" spans="1:6" ht="15" thickBot="1" x14ac:dyDescent="0.35"/>
    <row r="8" spans="1:6" ht="15" thickBot="1" x14ac:dyDescent="0.35">
      <c r="A8" s="15" t="s">
        <v>66</v>
      </c>
      <c r="B8" s="16" t="s">
        <v>52</v>
      </c>
    </row>
    <row r="9" spans="1:6" ht="42" thickBot="1" x14ac:dyDescent="0.35">
      <c r="A9" s="17" t="s">
        <v>38</v>
      </c>
      <c r="B9" s="27" t="s">
        <v>67</v>
      </c>
    </row>
    <row r="10" spans="1:6" ht="28.2" thickBot="1" x14ac:dyDescent="0.35">
      <c r="A10" s="18" t="s">
        <v>68</v>
      </c>
      <c r="B10" s="28" t="s">
        <v>69</v>
      </c>
    </row>
    <row r="11" spans="1:6" ht="55.8" thickBot="1" x14ac:dyDescent="0.35">
      <c r="A11" s="19" t="s">
        <v>70</v>
      </c>
      <c r="B11" s="29" t="s">
        <v>71</v>
      </c>
    </row>
    <row r="12" spans="1:6" ht="42" thickBot="1" x14ac:dyDescent="0.35">
      <c r="A12" s="19" t="s">
        <v>72</v>
      </c>
      <c r="B12" s="30" t="s">
        <v>73</v>
      </c>
    </row>
  </sheetData>
  <mergeCells count="2">
    <mergeCell ref="D1:F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pane xSplit="2" ySplit="3" topLeftCell="C10" activePane="bottomRight" state="frozen"/>
      <selection pane="topRight" activeCell="C1" sqref="C1"/>
      <selection pane="bottomLeft" activeCell="A4" sqref="A4"/>
      <selection pane="bottomRight" activeCell="H9" sqref="H9"/>
    </sheetView>
  </sheetViews>
  <sheetFormatPr baseColWidth="10" defaultRowHeight="14.4" x14ac:dyDescent="0.3"/>
  <cols>
    <col min="1" max="1" width="23.33203125" customWidth="1"/>
    <col min="2" max="5" width="4.6640625" customWidth="1"/>
    <col min="6" max="6" width="69.5546875" customWidth="1"/>
    <col min="7" max="7" width="6.33203125" customWidth="1"/>
    <col min="8" max="8" width="25.88671875" customWidth="1"/>
    <col min="9" max="9" width="41" customWidth="1"/>
  </cols>
  <sheetData>
    <row r="1" spans="1:9" ht="16.2" thickBot="1" x14ac:dyDescent="0.35">
      <c r="A1" s="181" t="s">
        <v>0</v>
      </c>
      <c r="B1" s="183" t="s">
        <v>1</v>
      </c>
      <c r="C1" s="184"/>
      <c r="D1" s="184"/>
      <c r="E1" s="184"/>
      <c r="F1" s="185"/>
    </row>
    <row r="2" spans="1:9" ht="64.2" thickBot="1" x14ac:dyDescent="0.35">
      <c r="A2" s="182"/>
      <c r="B2" s="23" t="s">
        <v>35</v>
      </c>
      <c r="C2" s="24" t="s">
        <v>50</v>
      </c>
      <c r="D2" s="25" t="s">
        <v>51</v>
      </c>
      <c r="E2" s="26" t="s">
        <v>60</v>
      </c>
      <c r="F2" s="6" t="s">
        <v>2</v>
      </c>
      <c r="H2" s="180" t="s">
        <v>105</v>
      </c>
      <c r="I2" s="180"/>
    </row>
    <row r="3" spans="1:9" ht="15" thickBot="1" x14ac:dyDescent="0.35">
      <c r="A3" s="187" t="s">
        <v>48</v>
      </c>
      <c r="B3" s="188"/>
      <c r="C3" s="188"/>
      <c r="D3" s="188"/>
      <c r="E3" s="188"/>
      <c r="F3" s="189"/>
    </row>
    <row r="4" spans="1:9" ht="46.2" thickBot="1" x14ac:dyDescent="0.35">
      <c r="A4" s="1" t="s">
        <v>5</v>
      </c>
      <c r="B4" s="8"/>
      <c r="C4" s="8" t="s">
        <v>3</v>
      </c>
      <c r="D4" s="8"/>
      <c r="E4" s="8"/>
      <c r="F4" s="11" t="s">
        <v>29</v>
      </c>
    </row>
    <row r="5" spans="1:9" ht="15" thickBot="1" x14ac:dyDescent="0.35">
      <c r="A5" s="1" t="s">
        <v>4</v>
      </c>
      <c r="B5" s="8"/>
      <c r="C5" s="8" t="s">
        <v>3</v>
      </c>
      <c r="D5" s="8"/>
      <c r="E5" s="8"/>
      <c r="F5" s="11"/>
    </row>
    <row r="6" spans="1:9" ht="27" thickBot="1" x14ac:dyDescent="0.35">
      <c r="A6" s="1" t="s">
        <v>31</v>
      </c>
      <c r="B6" s="8" t="s">
        <v>3</v>
      </c>
      <c r="C6" s="8"/>
      <c r="D6" s="8"/>
      <c r="E6" s="8"/>
      <c r="F6" s="11"/>
    </row>
    <row r="7" spans="1:9" ht="56.25" customHeight="1" thickBot="1" x14ac:dyDescent="0.35">
      <c r="A7" s="1" t="s">
        <v>6</v>
      </c>
      <c r="B7" s="8"/>
      <c r="C7" s="8" t="s">
        <v>3</v>
      </c>
      <c r="D7" s="8"/>
      <c r="E7" s="8"/>
      <c r="F7" s="11" t="s">
        <v>30</v>
      </c>
    </row>
    <row r="8" spans="1:9" ht="27" thickBot="1" x14ac:dyDescent="0.35">
      <c r="A8" s="1" t="s">
        <v>32</v>
      </c>
      <c r="B8" s="8"/>
      <c r="C8" s="8" t="s">
        <v>3</v>
      </c>
      <c r="D8" s="8"/>
      <c r="E8" s="8"/>
      <c r="F8" s="11"/>
    </row>
    <row r="9" spans="1:9" ht="27" thickBot="1" x14ac:dyDescent="0.35">
      <c r="A9" s="1" t="s">
        <v>7</v>
      </c>
      <c r="B9" s="8"/>
      <c r="C9" s="8" t="s">
        <v>3</v>
      </c>
      <c r="D9" s="8"/>
      <c r="E9" s="4"/>
      <c r="F9" s="11" t="s">
        <v>8</v>
      </c>
    </row>
    <row r="10" spans="1:9" ht="15" thickBot="1" x14ac:dyDescent="0.35">
      <c r="A10" s="5" t="s">
        <v>9</v>
      </c>
      <c r="B10" s="8" t="s">
        <v>3</v>
      </c>
      <c r="C10" s="8"/>
      <c r="D10" s="8"/>
      <c r="E10" s="9"/>
      <c r="F10" s="12"/>
    </row>
    <row r="11" spans="1:9" ht="23.4" thickBot="1" x14ac:dyDescent="0.35">
      <c r="A11" s="5" t="s">
        <v>33</v>
      </c>
      <c r="B11" s="9"/>
      <c r="C11" s="9" t="s">
        <v>3</v>
      </c>
      <c r="D11" s="9"/>
      <c r="E11" s="4"/>
      <c r="F11" s="13" t="s">
        <v>10</v>
      </c>
    </row>
    <row r="12" spans="1:9" ht="15" thickBot="1" x14ac:dyDescent="0.35"/>
    <row r="13" spans="1:9" ht="16.2" thickBot="1" x14ac:dyDescent="0.35">
      <c r="A13" s="181" t="s">
        <v>0</v>
      </c>
      <c r="B13" s="183" t="s">
        <v>1</v>
      </c>
      <c r="C13" s="184"/>
      <c r="D13" s="184"/>
      <c r="E13" s="184"/>
      <c r="F13" s="185"/>
    </row>
    <row r="14" spans="1:9" ht="64.2" thickBot="1" x14ac:dyDescent="0.35">
      <c r="A14" s="182"/>
      <c r="B14" s="23" t="s">
        <v>35</v>
      </c>
      <c r="C14" s="24" t="s">
        <v>50</v>
      </c>
      <c r="D14" s="25" t="s">
        <v>51</v>
      </c>
      <c r="E14" s="26" t="s">
        <v>60</v>
      </c>
      <c r="F14" s="6" t="s">
        <v>2</v>
      </c>
    </row>
    <row r="15" spans="1:9" ht="15" thickBot="1" x14ac:dyDescent="0.35">
      <c r="A15" s="186" t="s">
        <v>21</v>
      </c>
      <c r="B15" s="186"/>
      <c r="C15" s="186"/>
      <c r="D15" s="186"/>
      <c r="E15" s="186"/>
      <c r="F15" s="186"/>
    </row>
    <row r="16" spans="1:9" ht="21" thickBot="1" x14ac:dyDescent="0.35">
      <c r="A16" s="5" t="s">
        <v>34</v>
      </c>
      <c r="B16" s="8"/>
      <c r="C16" s="8"/>
      <c r="D16" s="8" t="s">
        <v>3</v>
      </c>
      <c r="E16" s="4"/>
      <c r="F16" s="2" t="s">
        <v>11</v>
      </c>
    </row>
    <row r="17" spans="1:6" ht="31.2" thickBot="1" x14ac:dyDescent="0.35">
      <c r="A17" s="5" t="s">
        <v>13</v>
      </c>
      <c r="B17" s="8"/>
      <c r="C17" s="8" t="s">
        <v>3</v>
      </c>
      <c r="D17" s="8"/>
      <c r="E17" s="8"/>
      <c r="F17" s="3" t="s">
        <v>12</v>
      </c>
    </row>
    <row r="18" spans="1:6" ht="31.2" thickBot="1" x14ac:dyDescent="0.35">
      <c r="A18" s="5" t="s">
        <v>14</v>
      </c>
      <c r="B18" s="8"/>
      <c r="C18" s="8" t="s">
        <v>3</v>
      </c>
      <c r="D18" s="8"/>
      <c r="E18" s="4"/>
      <c r="F18" s="2" t="s">
        <v>15</v>
      </c>
    </row>
    <row r="19" spans="1:6" ht="31.5" customHeight="1" thickBot="1" x14ac:dyDescent="0.35">
      <c r="A19" s="5" t="s">
        <v>16</v>
      </c>
      <c r="B19" s="8" t="s">
        <v>3</v>
      </c>
      <c r="C19" s="8"/>
      <c r="D19" s="8"/>
      <c r="E19" s="4"/>
      <c r="F19" s="3"/>
    </row>
    <row r="20" spans="1:6" ht="21" thickBot="1" x14ac:dyDescent="0.35">
      <c r="A20" s="5" t="s">
        <v>17</v>
      </c>
      <c r="B20" s="8" t="s">
        <v>3</v>
      </c>
      <c r="C20" s="8"/>
      <c r="D20" s="8"/>
      <c r="E20" s="4"/>
      <c r="F20" s="2" t="s">
        <v>18</v>
      </c>
    </row>
    <row r="22" spans="1:6" ht="15" thickBot="1" x14ac:dyDescent="0.35"/>
    <row r="23" spans="1:6" ht="16.2" thickBot="1" x14ac:dyDescent="0.35">
      <c r="A23" s="181" t="s">
        <v>0</v>
      </c>
      <c r="B23" s="183" t="s">
        <v>1</v>
      </c>
      <c r="C23" s="184"/>
      <c r="D23" s="184"/>
      <c r="E23" s="184"/>
      <c r="F23" s="185"/>
    </row>
    <row r="24" spans="1:6" ht="72.75" customHeight="1" thickBot="1" x14ac:dyDescent="0.35">
      <c r="A24" s="182"/>
      <c r="B24" s="23" t="s">
        <v>35</v>
      </c>
      <c r="C24" s="24" t="s">
        <v>50</v>
      </c>
      <c r="D24" s="25" t="s">
        <v>51</v>
      </c>
      <c r="E24" s="26" t="s">
        <v>60</v>
      </c>
      <c r="F24" s="6" t="s">
        <v>2</v>
      </c>
    </row>
    <row r="25" spans="1:6" ht="15" thickBot="1" x14ac:dyDescent="0.35">
      <c r="A25" s="186" t="s">
        <v>20</v>
      </c>
      <c r="B25" s="186"/>
      <c r="C25" s="186"/>
      <c r="D25" s="186"/>
      <c r="E25" s="186"/>
      <c r="F25" s="186"/>
    </row>
    <row r="26" spans="1:6" ht="98.25" customHeight="1" thickBot="1" x14ac:dyDescent="0.35">
      <c r="A26" s="5" t="s">
        <v>19</v>
      </c>
      <c r="B26" s="8"/>
      <c r="C26" s="8"/>
      <c r="D26" s="8" t="s">
        <v>3</v>
      </c>
      <c r="E26" s="8"/>
      <c r="F26" s="7" t="s">
        <v>27</v>
      </c>
    </row>
    <row r="27" spans="1:6" ht="59.4" thickBot="1" x14ac:dyDescent="0.35">
      <c r="A27" s="5" t="s">
        <v>22</v>
      </c>
      <c r="B27" s="9" t="s">
        <v>3</v>
      </c>
      <c r="C27" s="9"/>
      <c r="D27" s="9"/>
      <c r="E27" s="9"/>
      <c r="F27" s="7" t="s">
        <v>28</v>
      </c>
    </row>
    <row r="28" spans="1:6" ht="27" thickBot="1" x14ac:dyDescent="0.35">
      <c r="A28" s="5" t="s">
        <v>36</v>
      </c>
      <c r="B28" s="8" t="s">
        <v>3</v>
      </c>
      <c r="C28" s="8"/>
      <c r="D28" s="8"/>
      <c r="E28" s="9"/>
      <c r="F28" s="7"/>
    </row>
    <row r="29" spans="1:6" ht="33.75" customHeight="1" thickBot="1" x14ac:dyDescent="0.35">
      <c r="A29" s="5" t="s">
        <v>23</v>
      </c>
      <c r="B29" s="8" t="s">
        <v>3</v>
      </c>
      <c r="C29" s="8"/>
      <c r="D29" s="8"/>
      <c r="E29" s="9"/>
      <c r="F29" s="10"/>
    </row>
    <row r="30" spans="1:6" ht="49.5" customHeight="1" thickBot="1" x14ac:dyDescent="0.35">
      <c r="A30" s="5" t="s">
        <v>24</v>
      </c>
      <c r="B30" s="9"/>
      <c r="C30" s="9"/>
      <c r="D30" s="9" t="s">
        <v>3</v>
      </c>
      <c r="E30" s="9"/>
      <c r="F30" s="2" t="s">
        <v>63</v>
      </c>
    </row>
    <row r="31" spans="1:6" ht="72" thickBot="1" x14ac:dyDescent="0.35">
      <c r="A31" s="5" t="s">
        <v>25</v>
      </c>
      <c r="B31" s="9"/>
      <c r="C31" s="9"/>
      <c r="D31" s="9" t="s">
        <v>3</v>
      </c>
      <c r="E31" s="9"/>
      <c r="F31" s="2" t="s">
        <v>26</v>
      </c>
    </row>
    <row r="32" spans="1:6" ht="15" thickBot="1" x14ac:dyDescent="0.35"/>
    <row r="33" spans="1:6" ht="16.2" thickBot="1" x14ac:dyDescent="0.35">
      <c r="A33" s="181" t="s">
        <v>0</v>
      </c>
      <c r="B33" s="183" t="s">
        <v>1</v>
      </c>
      <c r="C33" s="184"/>
      <c r="D33" s="184"/>
      <c r="E33" s="184"/>
      <c r="F33" s="185"/>
    </row>
    <row r="34" spans="1:6" ht="68.25" customHeight="1" thickBot="1" x14ac:dyDescent="0.35">
      <c r="A34" s="182"/>
      <c r="B34" s="23" t="s">
        <v>35</v>
      </c>
      <c r="C34" s="24" t="s">
        <v>50</v>
      </c>
      <c r="D34" s="25" t="s">
        <v>51</v>
      </c>
      <c r="E34" s="26" t="s">
        <v>60</v>
      </c>
      <c r="F34" s="6" t="s">
        <v>2</v>
      </c>
    </row>
    <row r="35" spans="1:6" ht="15" thickBot="1" x14ac:dyDescent="0.35">
      <c r="A35" s="186" t="s">
        <v>49</v>
      </c>
      <c r="B35" s="186"/>
      <c r="C35" s="186"/>
      <c r="D35" s="186"/>
      <c r="E35" s="186"/>
      <c r="F35" s="186"/>
    </row>
    <row r="36" spans="1:6" ht="61.8" thickBot="1" x14ac:dyDescent="0.35">
      <c r="A36" s="5" t="s">
        <v>61</v>
      </c>
      <c r="B36" s="9"/>
      <c r="C36" s="9"/>
      <c r="D36" s="9" t="s">
        <v>3</v>
      </c>
      <c r="E36" s="9"/>
      <c r="F36" s="2" t="s">
        <v>62</v>
      </c>
    </row>
  </sheetData>
  <mergeCells count="13">
    <mergeCell ref="A35:F35"/>
    <mergeCell ref="A1:A2"/>
    <mergeCell ref="B1:F1"/>
    <mergeCell ref="A3:F3"/>
    <mergeCell ref="A13:A14"/>
    <mergeCell ref="B13:F13"/>
    <mergeCell ref="A15:F15"/>
    <mergeCell ref="H2:I2"/>
    <mergeCell ref="A23:A24"/>
    <mergeCell ref="B23:F23"/>
    <mergeCell ref="A25:F25"/>
    <mergeCell ref="A33:A34"/>
    <mergeCell ref="B33:F33"/>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B14" sqref="B14:B19"/>
    </sheetView>
  </sheetViews>
  <sheetFormatPr baseColWidth="10" defaultColWidth="11.44140625" defaultRowHeight="14.4" x14ac:dyDescent="0.3"/>
  <cols>
    <col min="1" max="1" width="54.6640625" style="62" customWidth="1"/>
    <col min="2" max="2" width="17.6640625" style="62" bestFit="1" customWidth="1"/>
    <col min="3" max="3" width="29" style="62" customWidth="1"/>
    <col min="4" max="4" width="11.44140625" style="62"/>
    <col min="5" max="5" width="49.109375" style="62" customWidth="1"/>
    <col min="6" max="16384" width="11.44140625" style="62"/>
  </cols>
  <sheetData>
    <row r="1" spans="1:6" ht="16.2" thickBot="1" x14ac:dyDescent="0.35">
      <c r="A1" s="190" t="s">
        <v>109</v>
      </c>
      <c r="B1" s="191"/>
      <c r="C1" s="192"/>
    </row>
    <row r="2" spans="1:6" ht="17.399999999999999" x14ac:dyDescent="0.3">
      <c r="A2" s="193"/>
      <c r="B2" s="194"/>
      <c r="C2" s="194"/>
    </row>
    <row r="3" spans="1:6" ht="16.2" thickBot="1" x14ac:dyDescent="0.35">
      <c r="A3" s="103" t="s">
        <v>110</v>
      </c>
      <c r="B3" s="104" t="s">
        <v>103</v>
      </c>
      <c r="C3" s="103" t="s">
        <v>111</v>
      </c>
    </row>
    <row r="4" spans="1:6" ht="16.2" thickBot="1" x14ac:dyDescent="0.35">
      <c r="A4" s="195" t="s">
        <v>112</v>
      </c>
      <c r="B4" s="196"/>
      <c r="C4" s="197"/>
    </row>
    <row r="5" spans="1:6" ht="26.4" x14ac:dyDescent="0.3">
      <c r="A5" s="108" t="s">
        <v>113</v>
      </c>
      <c r="B5" s="115">
        <v>0</v>
      </c>
      <c r="C5" s="110"/>
    </row>
    <row r="6" spans="1:6" ht="15" x14ac:dyDescent="0.3">
      <c r="A6" s="111" t="s">
        <v>114</v>
      </c>
      <c r="B6" s="116">
        <v>0.5</v>
      </c>
      <c r="C6" s="112"/>
    </row>
    <row r="7" spans="1:6" ht="26.4" x14ac:dyDescent="0.3">
      <c r="A7" s="111" t="s">
        <v>141</v>
      </c>
      <c r="B7" s="125">
        <v>0.5</v>
      </c>
      <c r="C7" s="112"/>
    </row>
    <row r="8" spans="1:6" ht="26.4" x14ac:dyDescent="0.3">
      <c r="A8" s="111" t="s">
        <v>142</v>
      </c>
      <c r="B8" s="116">
        <v>0.5</v>
      </c>
      <c r="C8" s="112"/>
    </row>
    <row r="9" spans="1:6" ht="15" x14ac:dyDescent="0.3">
      <c r="A9" s="111" t="s">
        <v>115</v>
      </c>
      <c r="B9" s="116">
        <v>0.5</v>
      </c>
      <c r="C9" s="112"/>
    </row>
    <row r="10" spans="1:6" ht="39.6" x14ac:dyDescent="0.3">
      <c r="A10" s="111" t="s">
        <v>116</v>
      </c>
      <c r="B10" s="116">
        <v>0.5</v>
      </c>
      <c r="C10" s="112"/>
    </row>
    <row r="11" spans="1:6" ht="27" thickBot="1" x14ac:dyDescent="0.35">
      <c r="A11" s="113" t="s">
        <v>117</v>
      </c>
      <c r="B11" s="117">
        <v>0.5</v>
      </c>
      <c r="C11" s="114"/>
    </row>
    <row r="12" spans="1:6" ht="16.2" thickBot="1" x14ac:dyDescent="0.35">
      <c r="A12" s="129" t="s">
        <v>118</v>
      </c>
      <c r="B12" s="130">
        <f>SUM(B5:B11)/7</f>
        <v>0.42857142857142855</v>
      </c>
    </row>
    <row r="13" spans="1:6" ht="16.2" thickBot="1" x14ac:dyDescent="0.35">
      <c r="A13" s="195" t="s">
        <v>119</v>
      </c>
      <c r="B13" s="196"/>
      <c r="C13" s="197"/>
    </row>
    <row r="14" spans="1:6" ht="27" thickBot="1" x14ac:dyDescent="0.35">
      <c r="A14" s="108" t="s">
        <v>120</v>
      </c>
      <c r="B14" s="126">
        <v>1</v>
      </c>
      <c r="C14" s="110"/>
      <c r="E14" s="119" t="s">
        <v>140</v>
      </c>
      <c r="F14" s="122">
        <v>0</v>
      </c>
    </row>
    <row r="15" spans="1:6" ht="27" thickBot="1" x14ac:dyDescent="0.35">
      <c r="A15" s="111" t="s">
        <v>121</v>
      </c>
      <c r="B15" s="107">
        <v>1</v>
      </c>
      <c r="C15" s="112"/>
      <c r="E15" s="120" t="s">
        <v>82</v>
      </c>
      <c r="F15" s="123">
        <v>0.5</v>
      </c>
    </row>
    <row r="16" spans="1:6" ht="40.200000000000003" thickBot="1" x14ac:dyDescent="0.35">
      <c r="A16" s="111" t="s">
        <v>122</v>
      </c>
      <c r="B16" s="107">
        <v>0.5</v>
      </c>
      <c r="C16" s="112"/>
      <c r="E16" s="121" t="s">
        <v>79</v>
      </c>
      <c r="F16" s="124">
        <v>1</v>
      </c>
    </row>
    <row r="17" spans="1:3" ht="39.6" x14ac:dyDescent="0.3">
      <c r="A17" s="111" t="s">
        <v>123</v>
      </c>
      <c r="B17" s="107">
        <v>0.5</v>
      </c>
      <c r="C17" s="112"/>
    </row>
    <row r="18" spans="1:3" ht="15" x14ac:dyDescent="0.3">
      <c r="A18" s="111" t="s">
        <v>124</v>
      </c>
      <c r="B18" s="107">
        <v>0.5</v>
      </c>
      <c r="C18" s="127"/>
    </row>
    <row r="19" spans="1:3" ht="27" thickBot="1" x14ac:dyDescent="0.35">
      <c r="A19" s="113" t="s">
        <v>125</v>
      </c>
      <c r="B19" s="128">
        <v>1</v>
      </c>
      <c r="C19" s="114"/>
    </row>
    <row r="20" spans="1:3" ht="16.2" thickBot="1" x14ac:dyDescent="0.35">
      <c r="A20" s="129" t="s">
        <v>126</v>
      </c>
      <c r="B20" s="130">
        <f>SUM(B14:B19)/6</f>
        <v>0.75</v>
      </c>
    </row>
    <row r="21" spans="1:3" ht="16.2" thickBot="1" x14ac:dyDescent="0.35">
      <c r="A21" s="198" t="s">
        <v>127</v>
      </c>
      <c r="B21" s="199"/>
      <c r="C21" s="200"/>
    </row>
    <row r="22" spans="1:3" ht="26.4" x14ac:dyDescent="0.3">
      <c r="A22" s="98" t="s">
        <v>128</v>
      </c>
      <c r="B22" s="134">
        <v>1</v>
      </c>
      <c r="C22" s="89"/>
    </row>
    <row r="23" spans="1:3" ht="26.4" x14ac:dyDescent="0.3">
      <c r="A23" s="100" t="s">
        <v>129</v>
      </c>
      <c r="B23" s="92">
        <v>0</v>
      </c>
      <c r="C23" s="91"/>
    </row>
    <row r="24" spans="1:3" ht="52.8" x14ac:dyDescent="0.3">
      <c r="A24" s="100" t="s">
        <v>130</v>
      </c>
      <c r="B24" s="92">
        <v>0</v>
      </c>
      <c r="C24" s="91"/>
    </row>
    <row r="25" spans="1:3" ht="27" thickBot="1" x14ac:dyDescent="0.35">
      <c r="A25" s="101" t="s">
        <v>131</v>
      </c>
      <c r="B25" s="105">
        <v>1</v>
      </c>
      <c r="C25" s="93"/>
    </row>
    <row r="26" spans="1:3" ht="16.2" thickBot="1" x14ac:dyDescent="0.35">
      <c r="A26" s="129" t="s">
        <v>132</v>
      </c>
      <c r="B26" s="130">
        <f>SUM(B22:B25)/4</f>
        <v>0.5</v>
      </c>
    </row>
    <row r="27" spans="1:3" ht="16.2" thickBot="1" x14ac:dyDescent="0.35">
      <c r="A27" s="102" t="s">
        <v>133</v>
      </c>
      <c r="B27" s="131">
        <f>SUM(B12,B20,B26)</f>
        <v>1.6785714285714286</v>
      </c>
    </row>
  </sheetData>
  <mergeCells count="5">
    <mergeCell ref="A1:C1"/>
    <mergeCell ref="A2:C2"/>
    <mergeCell ref="A4:C4"/>
    <mergeCell ref="A13:C13"/>
    <mergeCell ref="A21:C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'Tabla de valoración'!$E$3:$E$5</xm:f>
          </x14:formula1>
          <xm:sqref>B14:B19 B22:B25 B5:B11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2" sqref="A2:C2"/>
    </sheetView>
  </sheetViews>
  <sheetFormatPr baseColWidth="10" defaultColWidth="11.44140625" defaultRowHeight="14.4" x14ac:dyDescent="0.3"/>
  <cols>
    <col min="1" max="1" width="54.6640625" style="62" customWidth="1"/>
    <col min="2" max="2" width="17.6640625" style="62" bestFit="1" customWidth="1"/>
    <col min="3" max="3" width="29" style="62" customWidth="1"/>
    <col min="4" max="4" width="11.44140625" style="62"/>
    <col min="5" max="5" width="49.109375" style="62" customWidth="1"/>
    <col min="6" max="16384" width="11.44140625" style="62"/>
  </cols>
  <sheetData>
    <row r="1" spans="1:6" ht="16.2" thickBot="1" x14ac:dyDescent="0.35">
      <c r="A1" s="201" t="s">
        <v>167</v>
      </c>
      <c r="B1" s="202"/>
      <c r="C1" s="203"/>
    </row>
    <row r="2" spans="1:6" ht="17.399999999999999" x14ac:dyDescent="0.3">
      <c r="A2" s="193"/>
      <c r="B2" s="194"/>
      <c r="C2" s="194"/>
    </row>
    <row r="3" spans="1:6" ht="16.2" thickBot="1" x14ac:dyDescent="0.35">
      <c r="A3" s="103" t="s">
        <v>110</v>
      </c>
      <c r="B3" s="104" t="s">
        <v>103</v>
      </c>
      <c r="C3" s="103" t="s">
        <v>111</v>
      </c>
    </row>
    <row r="4" spans="1:6" ht="16.2" thickBot="1" x14ac:dyDescent="0.35">
      <c r="A4" s="195" t="s">
        <v>144</v>
      </c>
      <c r="B4" s="196"/>
      <c r="C4" s="197"/>
    </row>
    <row r="5" spans="1:6" ht="15" x14ac:dyDescent="0.3">
      <c r="A5" s="108" t="s">
        <v>147</v>
      </c>
      <c r="B5" s="115">
        <v>1</v>
      </c>
      <c r="C5" s="110"/>
    </row>
    <row r="6" spans="1:6" ht="15" x14ac:dyDescent="0.3">
      <c r="A6" s="111" t="s">
        <v>148</v>
      </c>
      <c r="B6" s="116">
        <v>0</v>
      </c>
      <c r="C6" s="112"/>
    </row>
    <row r="7" spans="1:6" ht="15" x14ac:dyDescent="0.3">
      <c r="A7" s="111" t="s">
        <v>149</v>
      </c>
      <c r="B7" s="125">
        <v>1</v>
      </c>
      <c r="C7" s="112"/>
    </row>
    <row r="8" spans="1:6" ht="15.6" thickBot="1" x14ac:dyDescent="0.35">
      <c r="A8" s="137" t="s">
        <v>150</v>
      </c>
      <c r="B8" s="138">
        <v>0</v>
      </c>
      <c r="C8" s="112"/>
    </row>
    <row r="9" spans="1:6" ht="16.2" thickBot="1" x14ac:dyDescent="0.35">
      <c r="A9" s="132" t="s">
        <v>164</v>
      </c>
      <c r="B9" s="133">
        <f>SUM(B5:B8)/4</f>
        <v>0.5</v>
      </c>
    </row>
    <row r="10" spans="1:6" ht="16.2" thickBot="1" x14ac:dyDescent="0.35">
      <c r="A10" s="195" t="s">
        <v>145</v>
      </c>
      <c r="B10" s="196"/>
      <c r="C10" s="197"/>
    </row>
    <row r="11" spans="1:6" ht="27" thickBot="1" x14ac:dyDescent="0.35">
      <c r="A11" s="108" t="s">
        <v>151</v>
      </c>
      <c r="B11" s="126">
        <v>0</v>
      </c>
      <c r="C11" s="110"/>
      <c r="E11" s="119" t="s">
        <v>140</v>
      </c>
      <c r="F11" s="122">
        <v>0</v>
      </c>
    </row>
    <row r="12" spans="1:6" ht="27" thickBot="1" x14ac:dyDescent="0.35">
      <c r="A12" s="111" t="s">
        <v>152</v>
      </c>
      <c r="B12" s="107">
        <v>1</v>
      </c>
      <c r="C12" s="112"/>
      <c r="E12" s="120" t="s">
        <v>82</v>
      </c>
      <c r="F12" s="123">
        <v>0.5</v>
      </c>
    </row>
    <row r="13" spans="1:6" ht="27" thickBot="1" x14ac:dyDescent="0.35">
      <c r="A13" s="111" t="s">
        <v>153</v>
      </c>
      <c r="B13" s="107">
        <v>0.5</v>
      </c>
      <c r="C13" s="112"/>
      <c r="E13" s="121" t="s">
        <v>79</v>
      </c>
      <c r="F13" s="124">
        <v>1</v>
      </c>
    </row>
    <row r="14" spans="1:6" ht="15" x14ac:dyDescent="0.3">
      <c r="A14" s="111" t="s">
        <v>154</v>
      </c>
      <c r="B14" s="107">
        <v>0</v>
      </c>
      <c r="C14" s="112"/>
    </row>
    <row r="15" spans="1:6" ht="15" x14ac:dyDescent="0.3">
      <c r="A15" s="111" t="s">
        <v>155</v>
      </c>
      <c r="B15" s="107">
        <v>1</v>
      </c>
      <c r="C15" s="127"/>
    </row>
    <row r="16" spans="1:6" ht="15.6" thickBot="1" x14ac:dyDescent="0.35">
      <c r="A16" s="113" t="s">
        <v>156</v>
      </c>
      <c r="B16" s="128">
        <v>0</v>
      </c>
      <c r="C16" s="114"/>
    </row>
    <row r="17" spans="1:3" ht="16.2" thickBot="1" x14ac:dyDescent="0.35">
      <c r="A17" s="129" t="s">
        <v>165</v>
      </c>
      <c r="B17" s="130">
        <f>SUM(B11:B16)/6</f>
        <v>0.41666666666666669</v>
      </c>
    </row>
    <row r="18" spans="1:3" ht="16.2" thickBot="1" x14ac:dyDescent="0.35">
      <c r="A18" s="198" t="s">
        <v>146</v>
      </c>
      <c r="B18" s="199"/>
      <c r="C18" s="200"/>
    </row>
    <row r="19" spans="1:3" ht="15" x14ac:dyDescent="0.3">
      <c r="A19" s="98" t="s">
        <v>157</v>
      </c>
      <c r="B19" s="134">
        <v>0</v>
      </c>
      <c r="C19" s="89"/>
    </row>
    <row r="20" spans="1:3" ht="15" x14ac:dyDescent="0.3">
      <c r="A20" s="99" t="s">
        <v>158</v>
      </c>
      <c r="B20" s="92">
        <v>1</v>
      </c>
      <c r="C20" s="90"/>
    </row>
    <row r="21" spans="1:3" ht="15" x14ac:dyDescent="0.3">
      <c r="A21" s="99" t="s">
        <v>159</v>
      </c>
      <c r="B21" s="92">
        <v>1</v>
      </c>
      <c r="C21" s="90"/>
    </row>
    <row r="22" spans="1:3" ht="15" x14ac:dyDescent="0.3">
      <c r="A22" s="99" t="s">
        <v>160</v>
      </c>
      <c r="B22" s="92">
        <v>1</v>
      </c>
      <c r="C22" s="90"/>
    </row>
    <row r="23" spans="1:3" ht="15" x14ac:dyDescent="0.3">
      <c r="A23" s="100" t="s">
        <v>161</v>
      </c>
      <c r="B23" s="92">
        <v>1</v>
      </c>
      <c r="C23" s="91"/>
    </row>
    <row r="24" spans="1:3" ht="15" x14ac:dyDescent="0.3">
      <c r="A24" s="100" t="s">
        <v>162</v>
      </c>
      <c r="B24" s="92">
        <v>1</v>
      </c>
      <c r="C24" s="91"/>
    </row>
    <row r="25" spans="1:3" ht="27" thickBot="1" x14ac:dyDescent="0.35">
      <c r="A25" s="101" t="s">
        <v>163</v>
      </c>
      <c r="B25" s="105">
        <v>0</v>
      </c>
      <c r="C25" s="93"/>
    </row>
    <row r="26" spans="1:3" ht="16.2" thickBot="1" x14ac:dyDescent="0.35">
      <c r="A26" s="129" t="s">
        <v>166</v>
      </c>
      <c r="B26" s="130">
        <f>SUM(B19:B25)/7</f>
        <v>0.7142857142857143</v>
      </c>
    </row>
    <row r="27" spans="1:3" ht="16.2" thickBot="1" x14ac:dyDescent="0.35">
      <c r="A27" s="135" t="s">
        <v>143</v>
      </c>
      <c r="B27" s="136">
        <f>SUM(B9,B17,B26)</f>
        <v>1.6309523809523809</v>
      </c>
    </row>
  </sheetData>
  <mergeCells count="5">
    <mergeCell ref="A1:C1"/>
    <mergeCell ref="A2:C2"/>
    <mergeCell ref="A4:C4"/>
    <mergeCell ref="A10:C10"/>
    <mergeCell ref="A18:C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'Tabla de valoración'!$E$3:$E$5</xm:f>
          </x14:formula1>
          <xm:sqref>B11:B16 B19:B25 B5:B8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7" workbookViewId="0">
      <selection activeCell="E22" sqref="E22"/>
    </sheetView>
  </sheetViews>
  <sheetFormatPr baseColWidth="10" defaultColWidth="11.44140625" defaultRowHeight="14.4" x14ac:dyDescent="0.3"/>
  <cols>
    <col min="1" max="1" width="54.6640625" style="62" customWidth="1"/>
    <col min="2" max="2" width="17.6640625" style="62" bestFit="1" customWidth="1"/>
    <col min="3" max="3" width="29" style="62" customWidth="1"/>
    <col min="4" max="4" width="11.44140625" style="62"/>
    <col min="5" max="5" width="49.109375" style="62" customWidth="1"/>
    <col min="6" max="16384" width="11.44140625" style="62"/>
  </cols>
  <sheetData>
    <row r="1" spans="1:6" ht="16.2" thickBot="1" x14ac:dyDescent="0.35">
      <c r="A1" s="204" t="s">
        <v>168</v>
      </c>
      <c r="B1" s="205"/>
      <c r="C1" s="206"/>
    </row>
    <row r="2" spans="1:6" ht="17.399999999999999" x14ac:dyDescent="0.3">
      <c r="A2" s="193"/>
      <c r="B2" s="194"/>
      <c r="C2" s="194"/>
    </row>
    <row r="3" spans="1:6" ht="16.2" thickBot="1" x14ac:dyDescent="0.35">
      <c r="A3" s="103" t="s">
        <v>110</v>
      </c>
      <c r="B3" s="104" t="s">
        <v>103</v>
      </c>
      <c r="C3" s="103" t="s">
        <v>111</v>
      </c>
    </row>
    <row r="4" spans="1:6" ht="16.2" thickBot="1" x14ac:dyDescent="0.35">
      <c r="A4" s="195" t="s">
        <v>169</v>
      </c>
      <c r="B4" s="196"/>
      <c r="C4" s="197"/>
    </row>
    <row r="5" spans="1:6" ht="15" x14ac:dyDescent="0.3">
      <c r="A5" s="108" t="s">
        <v>172</v>
      </c>
      <c r="B5" s="115">
        <v>0</v>
      </c>
      <c r="C5" s="110"/>
    </row>
    <row r="6" spans="1:6" ht="15" x14ac:dyDescent="0.3">
      <c r="A6" s="141" t="s">
        <v>173</v>
      </c>
      <c r="B6" s="142">
        <v>0</v>
      </c>
      <c r="C6" s="143"/>
    </row>
    <row r="7" spans="1:6" ht="15" x14ac:dyDescent="0.3">
      <c r="A7" s="111" t="s">
        <v>174</v>
      </c>
      <c r="B7" s="116">
        <v>0</v>
      </c>
      <c r="C7" s="112"/>
    </row>
    <row r="8" spans="1:6" ht="15" x14ac:dyDescent="0.3">
      <c r="A8" s="111" t="s">
        <v>175</v>
      </c>
      <c r="B8" s="125">
        <v>0</v>
      </c>
      <c r="C8" s="112"/>
    </row>
    <row r="9" spans="1:6" ht="27" thickBot="1" x14ac:dyDescent="0.35">
      <c r="A9" s="137" t="s">
        <v>176</v>
      </c>
      <c r="B9" s="138">
        <v>0</v>
      </c>
      <c r="C9" s="112"/>
    </row>
    <row r="10" spans="1:6" ht="16.2" thickBot="1" x14ac:dyDescent="0.35">
      <c r="A10" s="132" t="s">
        <v>183</v>
      </c>
      <c r="B10" s="133">
        <f>SUM(B5:B9)/5</f>
        <v>0</v>
      </c>
    </row>
    <row r="11" spans="1:6" ht="16.2" thickBot="1" x14ac:dyDescent="0.35">
      <c r="A11" s="195" t="s">
        <v>170</v>
      </c>
      <c r="B11" s="196"/>
      <c r="C11" s="197"/>
    </row>
    <row r="12" spans="1:6" ht="27" thickBot="1" x14ac:dyDescent="0.35">
      <c r="A12" s="108" t="s">
        <v>177</v>
      </c>
      <c r="B12" s="109">
        <v>1</v>
      </c>
      <c r="C12" s="110"/>
      <c r="E12" s="119" t="s">
        <v>140</v>
      </c>
      <c r="F12" s="122">
        <v>0</v>
      </c>
    </row>
    <row r="13" spans="1:6" ht="27" thickBot="1" x14ac:dyDescent="0.35">
      <c r="A13" s="111" t="s">
        <v>178</v>
      </c>
      <c r="B13" s="106">
        <v>1</v>
      </c>
      <c r="C13" s="112"/>
      <c r="E13" s="120" t="s">
        <v>82</v>
      </c>
      <c r="F13" s="123">
        <v>0.5</v>
      </c>
    </row>
    <row r="14" spans="1:6" ht="27" thickBot="1" x14ac:dyDescent="0.35">
      <c r="A14" s="111" t="s">
        <v>179</v>
      </c>
      <c r="B14" s="106">
        <v>1</v>
      </c>
      <c r="C14" s="112"/>
      <c r="E14" s="121" t="s">
        <v>79</v>
      </c>
      <c r="F14" s="124">
        <v>1</v>
      </c>
    </row>
    <row r="15" spans="1:6" ht="15" x14ac:dyDescent="0.3">
      <c r="A15" s="111" t="s">
        <v>180</v>
      </c>
      <c r="B15" s="106">
        <v>1</v>
      </c>
      <c r="C15" s="112"/>
    </row>
    <row r="16" spans="1:6" ht="15.6" thickBot="1" x14ac:dyDescent="0.35">
      <c r="A16" s="137" t="s">
        <v>181</v>
      </c>
      <c r="B16" s="145">
        <v>1</v>
      </c>
      <c r="C16" s="127"/>
    </row>
    <row r="17" spans="1:3" ht="16.2" thickBot="1" x14ac:dyDescent="0.35">
      <c r="A17" s="132" t="s">
        <v>186</v>
      </c>
      <c r="B17" s="133">
        <f>SUM(B12:B16)/5</f>
        <v>1</v>
      </c>
    </row>
    <row r="18" spans="1:3" ht="16.2" thickBot="1" x14ac:dyDescent="0.35">
      <c r="A18" s="198" t="s">
        <v>171</v>
      </c>
      <c r="B18" s="199"/>
      <c r="C18" s="200"/>
    </row>
    <row r="19" spans="1:3" ht="15" x14ac:dyDescent="0.3">
      <c r="A19" s="98" t="s">
        <v>184</v>
      </c>
      <c r="B19" s="88">
        <v>1</v>
      </c>
      <c r="C19" s="89"/>
    </row>
    <row r="20" spans="1:3" ht="26.4" x14ac:dyDescent="0.3">
      <c r="A20" s="99" t="s">
        <v>185</v>
      </c>
      <c r="B20" s="144">
        <v>1</v>
      </c>
      <c r="C20" s="90"/>
    </row>
    <row r="21" spans="1:3" ht="15.6" thickBot="1" x14ac:dyDescent="0.35">
      <c r="A21" s="146" t="s">
        <v>182</v>
      </c>
      <c r="B21" s="147">
        <v>1</v>
      </c>
      <c r="C21" s="90"/>
    </row>
    <row r="22" spans="1:3" ht="16.2" thickBot="1" x14ac:dyDescent="0.35">
      <c r="A22" s="132" t="s">
        <v>187</v>
      </c>
      <c r="B22" s="133">
        <f>SUM(B19:B21)/3</f>
        <v>1</v>
      </c>
    </row>
    <row r="23" spans="1:3" ht="31.8" thickBot="1" x14ac:dyDescent="0.35">
      <c r="A23" s="139" t="s">
        <v>188</v>
      </c>
      <c r="B23" s="140">
        <f>SUM(B10,B17,B22)</f>
        <v>2</v>
      </c>
    </row>
  </sheetData>
  <mergeCells count="5">
    <mergeCell ref="A1:C1"/>
    <mergeCell ref="A2:C2"/>
    <mergeCell ref="A4:C4"/>
    <mergeCell ref="A11:C11"/>
    <mergeCell ref="A18:C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'Tabla de valoración'!$E$3:$E$5</xm:f>
          </x14:formula1>
          <xm:sqref>B12:B16 B19:B21 B5:B9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zoomScale="70" zoomScaleNormal="70" workbookViewId="0">
      <selection activeCell="C44" sqref="C44"/>
    </sheetView>
  </sheetViews>
  <sheetFormatPr baseColWidth="10" defaultRowHeight="14.4" x14ac:dyDescent="0.3"/>
  <cols>
    <col min="1" max="1" width="6" style="37" bestFit="1" customWidth="1"/>
    <col min="2" max="2" width="27.33203125" style="37" customWidth="1"/>
    <col min="3" max="3" width="18.88671875" style="37" customWidth="1"/>
    <col min="4" max="4" width="5.6640625" style="53" customWidth="1"/>
    <col min="5" max="7" width="5.6640625" style="37" customWidth="1"/>
    <col min="8" max="8" width="8" style="37" bestFit="1" customWidth="1"/>
    <col min="9" max="12" width="5.6640625" style="37" customWidth="1"/>
    <col min="13" max="13" width="9.44140625" style="37" customWidth="1"/>
    <col min="14" max="17" width="5.6640625" style="37" customWidth="1"/>
    <col min="18" max="18" width="8" style="37" bestFit="1" customWidth="1"/>
    <col min="19" max="19" width="22.109375" style="37" customWidth="1"/>
    <col min="20" max="20" width="27.44140625" style="37" customWidth="1"/>
    <col min="21" max="256" width="11.44140625" style="37"/>
    <col min="257" max="257" width="27.33203125" style="37" customWidth="1"/>
    <col min="258" max="258" width="20.109375" style="37" customWidth="1"/>
    <col min="259" max="259" width="11" style="37" customWidth="1"/>
    <col min="260" max="260" width="9" style="37" customWidth="1"/>
    <col min="261" max="262" width="8.6640625" style="37" customWidth="1"/>
    <col min="263" max="263" width="10.5546875" style="37" customWidth="1"/>
    <col min="264" max="264" width="9.6640625" style="37" customWidth="1"/>
    <col min="265" max="265" width="8.33203125" style="37" customWidth="1"/>
    <col min="266" max="266" width="8.5546875" style="37" customWidth="1"/>
    <col min="267" max="267" width="7.44140625" style="37" customWidth="1"/>
    <col min="268" max="268" width="10.44140625" style="37" customWidth="1"/>
    <col min="269" max="269" width="10" style="37" customWidth="1"/>
    <col min="270" max="272" width="10.109375" style="37" customWidth="1"/>
    <col min="273" max="273" width="15.109375" style="37" customWidth="1"/>
    <col min="274" max="274" width="42.5546875" style="37" customWidth="1"/>
    <col min="275" max="275" width="22.109375" style="37" customWidth="1"/>
    <col min="276" max="276" width="21.6640625" style="37" customWidth="1"/>
    <col min="277" max="512" width="11.44140625" style="37"/>
    <col min="513" max="513" width="27.33203125" style="37" customWidth="1"/>
    <col min="514" max="514" width="20.109375" style="37" customWidth="1"/>
    <col min="515" max="515" width="11" style="37" customWidth="1"/>
    <col min="516" max="516" width="9" style="37" customWidth="1"/>
    <col min="517" max="518" width="8.6640625" style="37" customWidth="1"/>
    <col min="519" max="519" width="10.5546875" style="37" customWidth="1"/>
    <col min="520" max="520" width="9.6640625" style="37" customWidth="1"/>
    <col min="521" max="521" width="8.33203125" style="37" customWidth="1"/>
    <col min="522" max="522" width="8.5546875" style="37" customWidth="1"/>
    <col min="523" max="523" width="7.44140625" style="37" customWidth="1"/>
    <col min="524" max="524" width="10.44140625" style="37" customWidth="1"/>
    <col min="525" max="525" width="10" style="37" customWidth="1"/>
    <col min="526" max="528" width="10.109375" style="37" customWidth="1"/>
    <col min="529" max="529" width="15.109375" style="37" customWidth="1"/>
    <col min="530" max="530" width="42.5546875" style="37" customWidth="1"/>
    <col min="531" max="531" width="22.109375" style="37" customWidth="1"/>
    <col min="532" max="532" width="21.6640625" style="37" customWidth="1"/>
    <col min="533" max="768" width="11.44140625" style="37"/>
    <col min="769" max="769" width="27.33203125" style="37" customWidth="1"/>
    <col min="770" max="770" width="20.109375" style="37" customWidth="1"/>
    <col min="771" max="771" width="11" style="37" customWidth="1"/>
    <col min="772" max="772" width="9" style="37" customWidth="1"/>
    <col min="773" max="774" width="8.6640625" style="37" customWidth="1"/>
    <col min="775" max="775" width="10.5546875" style="37" customWidth="1"/>
    <col min="776" max="776" width="9.6640625" style="37" customWidth="1"/>
    <col min="777" max="777" width="8.33203125" style="37" customWidth="1"/>
    <col min="778" max="778" width="8.5546875" style="37" customWidth="1"/>
    <col min="779" max="779" width="7.44140625" style="37" customWidth="1"/>
    <col min="780" max="780" width="10.44140625" style="37" customWidth="1"/>
    <col min="781" max="781" width="10" style="37" customWidth="1"/>
    <col min="782" max="784" width="10.109375" style="37" customWidth="1"/>
    <col min="785" max="785" width="15.109375" style="37" customWidth="1"/>
    <col min="786" max="786" width="42.5546875" style="37" customWidth="1"/>
    <col min="787" max="787" width="22.109375" style="37" customWidth="1"/>
    <col min="788" max="788" width="21.6640625" style="37" customWidth="1"/>
    <col min="789" max="1024" width="11.44140625" style="37"/>
    <col min="1025" max="1025" width="27.33203125" style="37" customWidth="1"/>
    <col min="1026" max="1026" width="20.109375" style="37" customWidth="1"/>
    <col min="1027" max="1027" width="11" style="37" customWidth="1"/>
    <col min="1028" max="1028" width="9" style="37" customWidth="1"/>
    <col min="1029" max="1030" width="8.6640625" style="37" customWidth="1"/>
    <col min="1031" max="1031" width="10.5546875" style="37" customWidth="1"/>
    <col min="1032" max="1032" width="9.6640625" style="37" customWidth="1"/>
    <col min="1033" max="1033" width="8.33203125" style="37" customWidth="1"/>
    <col min="1034" max="1034" width="8.5546875" style="37" customWidth="1"/>
    <col min="1035" max="1035" width="7.44140625" style="37" customWidth="1"/>
    <col min="1036" max="1036" width="10.44140625" style="37" customWidth="1"/>
    <col min="1037" max="1037" width="10" style="37" customWidth="1"/>
    <col min="1038" max="1040" width="10.109375" style="37" customWidth="1"/>
    <col min="1041" max="1041" width="15.109375" style="37" customWidth="1"/>
    <col min="1042" max="1042" width="42.5546875" style="37" customWidth="1"/>
    <col min="1043" max="1043" width="22.109375" style="37" customWidth="1"/>
    <col min="1044" max="1044" width="21.6640625" style="37" customWidth="1"/>
    <col min="1045" max="1280" width="11.44140625" style="37"/>
    <col min="1281" max="1281" width="27.33203125" style="37" customWidth="1"/>
    <col min="1282" max="1282" width="20.109375" style="37" customWidth="1"/>
    <col min="1283" max="1283" width="11" style="37" customWidth="1"/>
    <col min="1284" max="1284" width="9" style="37" customWidth="1"/>
    <col min="1285" max="1286" width="8.6640625" style="37" customWidth="1"/>
    <col min="1287" max="1287" width="10.5546875" style="37" customWidth="1"/>
    <col min="1288" max="1288" width="9.6640625" style="37" customWidth="1"/>
    <col min="1289" max="1289" width="8.33203125" style="37" customWidth="1"/>
    <col min="1290" max="1290" width="8.5546875" style="37" customWidth="1"/>
    <col min="1291" max="1291" width="7.44140625" style="37" customWidth="1"/>
    <col min="1292" max="1292" width="10.44140625" style="37" customWidth="1"/>
    <col min="1293" max="1293" width="10" style="37" customWidth="1"/>
    <col min="1294" max="1296" width="10.109375" style="37" customWidth="1"/>
    <col min="1297" max="1297" width="15.109375" style="37" customWidth="1"/>
    <col min="1298" max="1298" width="42.5546875" style="37" customWidth="1"/>
    <col min="1299" max="1299" width="22.109375" style="37" customWidth="1"/>
    <col min="1300" max="1300" width="21.6640625" style="37" customWidth="1"/>
    <col min="1301" max="1536" width="11.44140625" style="37"/>
    <col min="1537" max="1537" width="27.33203125" style="37" customWidth="1"/>
    <col min="1538" max="1538" width="20.109375" style="37" customWidth="1"/>
    <col min="1539" max="1539" width="11" style="37" customWidth="1"/>
    <col min="1540" max="1540" width="9" style="37" customWidth="1"/>
    <col min="1541" max="1542" width="8.6640625" style="37" customWidth="1"/>
    <col min="1543" max="1543" width="10.5546875" style="37" customWidth="1"/>
    <col min="1544" max="1544" width="9.6640625" style="37" customWidth="1"/>
    <col min="1545" max="1545" width="8.33203125" style="37" customWidth="1"/>
    <col min="1546" max="1546" width="8.5546875" style="37" customWidth="1"/>
    <col min="1547" max="1547" width="7.44140625" style="37" customWidth="1"/>
    <col min="1548" max="1548" width="10.44140625" style="37" customWidth="1"/>
    <col min="1549" max="1549" width="10" style="37" customWidth="1"/>
    <col min="1550" max="1552" width="10.109375" style="37" customWidth="1"/>
    <col min="1553" max="1553" width="15.109375" style="37" customWidth="1"/>
    <col min="1554" max="1554" width="42.5546875" style="37" customWidth="1"/>
    <col min="1555" max="1555" width="22.109375" style="37" customWidth="1"/>
    <col min="1556" max="1556" width="21.6640625" style="37" customWidth="1"/>
    <col min="1557" max="1792" width="11.44140625" style="37"/>
    <col min="1793" max="1793" width="27.33203125" style="37" customWidth="1"/>
    <col min="1794" max="1794" width="20.109375" style="37" customWidth="1"/>
    <col min="1795" max="1795" width="11" style="37" customWidth="1"/>
    <col min="1796" max="1796" width="9" style="37" customWidth="1"/>
    <col min="1797" max="1798" width="8.6640625" style="37" customWidth="1"/>
    <col min="1799" max="1799" width="10.5546875" style="37" customWidth="1"/>
    <col min="1800" max="1800" width="9.6640625" style="37" customWidth="1"/>
    <col min="1801" max="1801" width="8.33203125" style="37" customWidth="1"/>
    <col min="1802" max="1802" width="8.5546875" style="37" customWidth="1"/>
    <col min="1803" max="1803" width="7.44140625" style="37" customWidth="1"/>
    <col min="1804" max="1804" width="10.44140625" style="37" customWidth="1"/>
    <col min="1805" max="1805" width="10" style="37" customWidth="1"/>
    <col min="1806" max="1808" width="10.109375" style="37" customWidth="1"/>
    <col min="1809" max="1809" width="15.109375" style="37" customWidth="1"/>
    <col min="1810" max="1810" width="42.5546875" style="37" customWidth="1"/>
    <col min="1811" max="1811" width="22.109375" style="37" customWidth="1"/>
    <col min="1812" max="1812" width="21.6640625" style="37" customWidth="1"/>
    <col min="1813" max="2048" width="11.44140625" style="37"/>
    <col min="2049" max="2049" width="27.33203125" style="37" customWidth="1"/>
    <col min="2050" max="2050" width="20.109375" style="37" customWidth="1"/>
    <col min="2051" max="2051" width="11" style="37" customWidth="1"/>
    <col min="2052" max="2052" width="9" style="37" customWidth="1"/>
    <col min="2053" max="2054" width="8.6640625" style="37" customWidth="1"/>
    <col min="2055" max="2055" width="10.5546875" style="37" customWidth="1"/>
    <col min="2056" max="2056" width="9.6640625" style="37" customWidth="1"/>
    <col min="2057" max="2057" width="8.33203125" style="37" customWidth="1"/>
    <col min="2058" max="2058" width="8.5546875" style="37" customWidth="1"/>
    <col min="2059" max="2059" width="7.44140625" style="37" customWidth="1"/>
    <col min="2060" max="2060" width="10.44140625" style="37" customWidth="1"/>
    <col min="2061" max="2061" width="10" style="37" customWidth="1"/>
    <col min="2062" max="2064" width="10.109375" style="37" customWidth="1"/>
    <col min="2065" max="2065" width="15.109375" style="37" customWidth="1"/>
    <col min="2066" max="2066" width="42.5546875" style="37" customWidth="1"/>
    <col min="2067" max="2067" width="22.109375" style="37" customWidth="1"/>
    <col min="2068" max="2068" width="21.6640625" style="37" customWidth="1"/>
    <col min="2069" max="2304" width="11.44140625" style="37"/>
    <col min="2305" max="2305" width="27.33203125" style="37" customWidth="1"/>
    <col min="2306" max="2306" width="20.109375" style="37" customWidth="1"/>
    <col min="2307" max="2307" width="11" style="37" customWidth="1"/>
    <col min="2308" max="2308" width="9" style="37" customWidth="1"/>
    <col min="2309" max="2310" width="8.6640625" style="37" customWidth="1"/>
    <col min="2311" max="2311" width="10.5546875" style="37" customWidth="1"/>
    <col min="2312" max="2312" width="9.6640625" style="37" customWidth="1"/>
    <col min="2313" max="2313" width="8.33203125" style="37" customWidth="1"/>
    <col min="2314" max="2314" width="8.5546875" style="37" customWidth="1"/>
    <col min="2315" max="2315" width="7.44140625" style="37" customWidth="1"/>
    <col min="2316" max="2316" width="10.44140625" style="37" customWidth="1"/>
    <col min="2317" max="2317" width="10" style="37" customWidth="1"/>
    <col min="2318" max="2320" width="10.109375" style="37" customWidth="1"/>
    <col min="2321" max="2321" width="15.109375" style="37" customWidth="1"/>
    <col min="2322" max="2322" width="42.5546875" style="37" customWidth="1"/>
    <col min="2323" max="2323" width="22.109375" style="37" customWidth="1"/>
    <col min="2324" max="2324" width="21.6640625" style="37" customWidth="1"/>
    <col min="2325" max="2560" width="11.44140625" style="37"/>
    <col min="2561" max="2561" width="27.33203125" style="37" customWidth="1"/>
    <col min="2562" max="2562" width="20.109375" style="37" customWidth="1"/>
    <col min="2563" max="2563" width="11" style="37" customWidth="1"/>
    <col min="2564" max="2564" width="9" style="37" customWidth="1"/>
    <col min="2565" max="2566" width="8.6640625" style="37" customWidth="1"/>
    <col min="2567" max="2567" width="10.5546875" style="37" customWidth="1"/>
    <col min="2568" max="2568" width="9.6640625" style="37" customWidth="1"/>
    <col min="2569" max="2569" width="8.33203125" style="37" customWidth="1"/>
    <col min="2570" max="2570" width="8.5546875" style="37" customWidth="1"/>
    <col min="2571" max="2571" width="7.44140625" style="37" customWidth="1"/>
    <col min="2572" max="2572" width="10.44140625" style="37" customWidth="1"/>
    <col min="2573" max="2573" width="10" style="37" customWidth="1"/>
    <col min="2574" max="2576" width="10.109375" style="37" customWidth="1"/>
    <col min="2577" max="2577" width="15.109375" style="37" customWidth="1"/>
    <col min="2578" max="2578" width="42.5546875" style="37" customWidth="1"/>
    <col min="2579" max="2579" width="22.109375" style="37" customWidth="1"/>
    <col min="2580" max="2580" width="21.6640625" style="37" customWidth="1"/>
    <col min="2581" max="2816" width="11.44140625" style="37"/>
    <col min="2817" max="2817" width="27.33203125" style="37" customWidth="1"/>
    <col min="2818" max="2818" width="20.109375" style="37" customWidth="1"/>
    <col min="2819" max="2819" width="11" style="37" customWidth="1"/>
    <col min="2820" max="2820" width="9" style="37" customWidth="1"/>
    <col min="2821" max="2822" width="8.6640625" style="37" customWidth="1"/>
    <col min="2823" max="2823" width="10.5546875" style="37" customWidth="1"/>
    <col min="2824" max="2824" width="9.6640625" style="37" customWidth="1"/>
    <col min="2825" max="2825" width="8.33203125" style="37" customWidth="1"/>
    <col min="2826" max="2826" width="8.5546875" style="37" customWidth="1"/>
    <col min="2827" max="2827" width="7.44140625" style="37" customWidth="1"/>
    <col min="2828" max="2828" width="10.44140625" style="37" customWidth="1"/>
    <col min="2829" max="2829" width="10" style="37" customWidth="1"/>
    <col min="2830" max="2832" width="10.109375" style="37" customWidth="1"/>
    <col min="2833" max="2833" width="15.109375" style="37" customWidth="1"/>
    <col min="2834" max="2834" width="42.5546875" style="37" customWidth="1"/>
    <col min="2835" max="2835" width="22.109375" style="37" customWidth="1"/>
    <col min="2836" max="2836" width="21.6640625" style="37" customWidth="1"/>
    <col min="2837" max="3072" width="11.44140625" style="37"/>
    <col min="3073" max="3073" width="27.33203125" style="37" customWidth="1"/>
    <col min="3074" max="3074" width="20.109375" style="37" customWidth="1"/>
    <col min="3075" max="3075" width="11" style="37" customWidth="1"/>
    <col min="3076" max="3076" width="9" style="37" customWidth="1"/>
    <col min="3077" max="3078" width="8.6640625" style="37" customWidth="1"/>
    <col min="3079" max="3079" width="10.5546875" style="37" customWidth="1"/>
    <col min="3080" max="3080" width="9.6640625" style="37" customWidth="1"/>
    <col min="3081" max="3081" width="8.33203125" style="37" customWidth="1"/>
    <col min="3082" max="3082" width="8.5546875" style="37" customWidth="1"/>
    <col min="3083" max="3083" width="7.44140625" style="37" customWidth="1"/>
    <col min="3084" max="3084" width="10.44140625" style="37" customWidth="1"/>
    <col min="3085" max="3085" width="10" style="37" customWidth="1"/>
    <col min="3086" max="3088" width="10.109375" style="37" customWidth="1"/>
    <col min="3089" max="3089" width="15.109375" style="37" customWidth="1"/>
    <col min="3090" max="3090" width="42.5546875" style="37" customWidth="1"/>
    <col min="3091" max="3091" width="22.109375" style="37" customWidth="1"/>
    <col min="3092" max="3092" width="21.6640625" style="37" customWidth="1"/>
    <col min="3093" max="3328" width="11.44140625" style="37"/>
    <col min="3329" max="3329" width="27.33203125" style="37" customWidth="1"/>
    <col min="3330" max="3330" width="20.109375" style="37" customWidth="1"/>
    <col min="3331" max="3331" width="11" style="37" customWidth="1"/>
    <col min="3332" max="3332" width="9" style="37" customWidth="1"/>
    <col min="3333" max="3334" width="8.6640625" style="37" customWidth="1"/>
    <col min="3335" max="3335" width="10.5546875" style="37" customWidth="1"/>
    <col min="3336" max="3336" width="9.6640625" style="37" customWidth="1"/>
    <col min="3337" max="3337" width="8.33203125" style="37" customWidth="1"/>
    <col min="3338" max="3338" width="8.5546875" style="37" customWidth="1"/>
    <col min="3339" max="3339" width="7.44140625" style="37" customWidth="1"/>
    <col min="3340" max="3340" width="10.44140625" style="37" customWidth="1"/>
    <col min="3341" max="3341" width="10" style="37" customWidth="1"/>
    <col min="3342" max="3344" width="10.109375" style="37" customWidth="1"/>
    <col min="3345" max="3345" width="15.109375" style="37" customWidth="1"/>
    <col min="3346" max="3346" width="42.5546875" style="37" customWidth="1"/>
    <col min="3347" max="3347" width="22.109375" style="37" customWidth="1"/>
    <col min="3348" max="3348" width="21.6640625" style="37" customWidth="1"/>
    <col min="3349" max="3584" width="11.44140625" style="37"/>
    <col min="3585" max="3585" width="27.33203125" style="37" customWidth="1"/>
    <col min="3586" max="3586" width="20.109375" style="37" customWidth="1"/>
    <col min="3587" max="3587" width="11" style="37" customWidth="1"/>
    <col min="3588" max="3588" width="9" style="37" customWidth="1"/>
    <col min="3589" max="3590" width="8.6640625" style="37" customWidth="1"/>
    <col min="3591" max="3591" width="10.5546875" style="37" customWidth="1"/>
    <col min="3592" max="3592" width="9.6640625" style="37" customWidth="1"/>
    <col min="3593" max="3593" width="8.33203125" style="37" customWidth="1"/>
    <col min="3594" max="3594" width="8.5546875" style="37" customWidth="1"/>
    <col min="3595" max="3595" width="7.44140625" style="37" customWidth="1"/>
    <col min="3596" max="3596" width="10.44140625" style="37" customWidth="1"/>
    <col min="3597" max="3597" width="10" style="37" customWidth="1"/>
    <col min="3598" max="3600" width="10.109375" style="37" customWidth="1"/>
    <col min="3601" max="3601" width="15.109375" style="37" customWidth="1"/>
    <col min="3602" max="3602" width="42.5546875" style="37" customWidth="1"/>
    <col min="3603" max="3603" width="22.109375" style="37" customWidth="1"/>
    <col min="3604" max="3604" width="21.6640625" style="37" customWidth="1"/>
    <col min="3605" max="3840" width="11.44140625" style="37"/>
    <col min="3841" max="3841" width="27.33203125" style="37" customWidth="1"/>
    <col min="3842" max="3842" width="20.109375" style="37" customWidth="1"/>
    <col min="3843" max="3843" width="11" style="37" customWidth="1"/>
    <col min="3844" max="3844" width="9" style="37" customWidth="1"/>
    <col min="3845" max="3846" width="8.6640625" style="37" customWidth="1"/>
    <col min="3847" max="3847" width="10.5546875" style="37" customWidth="1"/>
    <col min="3848" max="3848" width="9.6640625" style="37" customWidth="1"/>
    <col min="3849" max="3849" width="8.33203125" style="37" customWidth="1"/>
    <col min="3850" max="3850" width="8.5546875" style="37" customWidth="1"/>
    <col min="3851" max="3851" width="7.44140625" style="37" customWidth="1"/>
    <col min="3852" max="3852" width="10.44140625" style="37" customWidth="1"/>
    <col min="3853" max="3853" width="10" style="37" customWidth="1"/>
    <col min="3854" max="3856" width="10.109375" style="37" customWidth="1"/>
    <col min="3857" max="3857" width="15.109375" style="37" customWidth="1"/>
    <col min="3858" max="3858" width="42.5546875" style="37" customWidth="1"/>
    <col min="3859" max="3859" width="22.109375" style="37" customWidth="1"/>
    <col min="3860" max="3860" width="21.6640625" style="37" customWidth="1"/>
    <col min="3861" max="4096" width="11.44140625" style="37"/>
    <col min="4097" max="4097" width="27.33203125" style="37" customWidth="1"/>
    <col min="4098" max="4098" width="20.109375" style="37" customWidth="1"/>
    <col min="4099" max="4099" width="11" style="37" customWidth="1"/>
    <col min="4100" max="4100" width="9" style="37" customWidth="1"/>
    <col min="4101" max="4102" width="8.6640625" style="37" customWidth="1"/>
    <col min="4103" max="4103" width="10.5546875" style="37" customWidth="1"/>
    <col min="4104" max="4104" width="9.6640625" style="37" customWidth="1"/>
    <col min="4105" max="4105" width="8.33203125" style="37" customWidth="1"/>
    <col min="4106" max="4106" width="8.5546875" style="37" customWidth="1"/>
    <col min="4107" max="4107" width="7.44140625" style="37" customWidth="1"/>
    <col min="4108" max="4108" width="10.44140625" style="37" customWidth="1"/>
    <col min="4109" max="4109" width="10" style="37" customWidth="1"/>
    <col min="4110" max="4112" width="10.109375" style="37" customWidth="1"/>
    <col min="4113" max="4113" width="15.109375" style="37" customWidth="1"/>
    <col min="4114" max="4114" width="42.5546875" style="37" customWidth="1"/>
    <col min="4115" max="4115" width="22.109375" style="37" customWidth="1"/>
    <col min="4116" max="4116" width="21.6640625" style="37" customWidth="1"/>
    <col min="4117" max="4352" width="11.44140625" style="37"/>
    <col min="4353" max="4353" width="27.33203125" style="37" customWidth="1"/>
    <col min="4354" max="4354" width="20.109375" style="37" customWidth="1"/>
    <col min="4355" max="4355" width="11" style="37" customWidth="1"/>
    <col min="4356" max="4356" width="9" style="37" customWidth="1"/>
    <col min="4357" max="4358" width="8.6640625" style="37" customWidth="1"/>
    <col min="4359" max="4359" width="10.5546875" style="37" customWidth="1"/>
    <col min="4360" max="4360" width="9.6640625" style="37" customWidth="1"/>
    <col min="4361" max="4361" width="8.33203125" style="37" customWidth="1"/>
    <col min="4362" max="4362" width="8.5546875" style="37" customWidth="1"/>
    <col min="4363" max="4363" width="7.44140625" style="37" customWidth="1"/>
    <col min="4364" max="4364" width="10.44140625" style="37" customWidth="1"/>
    <col min="4365" max="4365" width="10" style="37" customWidth="1"/>
    <col min="4366" max="4368" width="10.109375" style="37" customWidth="1"/>
    <col min="4369" max="4369" width="15.109375" style="37" customWidth="1"/>
    <col min="4370" max="4370" width="42.5546875" style="37" customWidth="1"/>
    <col min="4371" max="4371" width="22.109375" style="37" customWidth="1"/>
    <col min="4372" max="4372" width="21.6640625" style="37" customWidth="1"/>
    <col min="4373" max="4608" width="11.44140625" style="37"/>
    <col min="4609" max="4609" width="27.33203125" style="37" customWidth="1"/>
    <col min="4610" max="4610" width="20.109375" style="37" customWidth="1"/>
    <col min="4611" max="4611" width="11" style="37" customWidth="1"/>
    <col min="4612" max="4612" width="9" style="37" customWidth="1"/>
    <col min="4613" max="4614" width="8.6640625" style="37" customWidth="1"/>
    <col min="4615" max="4615" width="10.5546875" style="37" customWidth="1"/>
    <col min="4616" max="4616" width="9.6640625" style="37" customWidth="1"/>
    <col min="4617" max="4617" width="8.33203125" style="37" customWidth="1"/>
    <col min="4618" max="4618" width="8.5546875" style="37" customWidth="1"/>
    <col min="4619" max="4619" width="7.44140625" style="37" customWidth="1"/>
    <col min="4620" max="4620" width="10.44140625" style="37" customWidth="1"/>
    <col min="4621" max="4621" width="10" style="37" customWidth="1"/>
    <col min="4622" max="4624" width="10.109375" style="37" customWidth="1"/>
    <col min="4625" max="4625" width="15.109375" style="37" customWidth="1"/>
    <col min="4626" max="4626" width="42.5546875" style="37" customWidth="1"/>
    <col min="4627" max="4627" width="22.109375" style="37" customWidth="1"/>
    <col min="4628" max="4628" width="21.6640625" style="37" customWidth="1"/>
    <col min="4629" max="4864" width="11.44140625" style="37"/>
    <col min="4865" max="4865" width="27.33203125" style="37" customWidth="1"/>
    <col min="4866" max="4866" width="20.109375" style="37" customWidth="1"/>
    <col min="4867" max="4867" width="11" style="37" customWidth="1"/>
    <col min="4868" max="4868" width="9" style="37" customWidth="1"/>
    <col min="4869" max="4870" width="8.6640625" style="37" customWidth="1"/>
    <col min="4871" max="4871" width="10.5546875" style="37" customWidth="1"/>
    <col min="4872" max="4872" width="9.6640625" style="37" customWidth="1"/>
    <col min="4873" max="4873" width="8.33203125" style="37" customWidth="1"/>
    <col min="4874" max="4874" width="8.5546875" style="37" customWidth="1"/>
    <col min="4875" max="4875" width="7.44140625" style="37" customWidth="1"/>
    <col min="4876" max="4876" width="10.44140625" style="37" customWidth="1"/>
    <col min="4877" max="4877" width="10" style="37" customWidth="1"/>
    <col min="4878" max="4880" width="10.109375" style="37" customWidth="1"/>
    <col min="4881" max="4881" width="15.109375" style="37" customWidth="1"/>
    <col min="4882" max="4882" width="42.5546875" style="37" customWidth="1"/>
    <col min="4883" max="4883" width="22.109375" style="37" customWidth="1"/>
    <col min="4884" max="4884" width="21.6640625" style="37" customWidth="1"/>
    <col min="4885" max="5120" width="11.44140625" style="37"/>
    <col min="5121" max="5121" width="27.33203125" style="37" customWidth="1"/>
    <col min="5122" max="5122" width="20.109375" style="37" customWidth="1"/>
    <col min="5123" max="5123" width="11" style="37" customWidth="1"/>
    <col min="5124" max="5124" width="9" style="37" customWidth="1"/>
    <col min="5125" max="5126" width="8.6640625" style="37" customWidth="1"/>
    <col min="5127" max="5127" width="10.5546875" style="37" customWidth="1"/>
    <col min="5128" max="5128" width="9.6640625" style="37" customWidth="1"/>
    <col min="5129" max="5129" width="8.33203125" style="37" customWidth="1"/>
    <col min="5130" max="5130" width="8.5546875" style="37" customWidth="1"/>
    <col min="5131" max="5131" width="7.44140625" style="37" customWidth="1"/>
    <col min="5132" max="5132" width="10.44140625" style="37" customWidth="1"/>
    <col min="5133" max="5133" width="10" style="37" customWidth="1"/>
    <col min="5134" max="5136" width="10.109375" style="37" customWidth="1"/>
    <col min="5137" max="5137" width="15.109375" style="37" customWidth="1"/>
    <col min="5138" max="5138" width="42.5546875" style="37" customWidth="1"/>
    <col min="5139" max="5139" width="22.109375" style="37" customWidth="1"/>
    <col min="5140" max="5140" width="21.6640625" style="37" customWidth="1"/>
    <col min="5141" max="5376" width="11.44140625" style="37"/>
    <col min="5377" max="5377" width="27.33203125" style="37" customWidth="1"/>
    <col min="5378" max="5378" width="20.109375" style="37" customWidth="1"/>
    <col min="5379" max="5379" width="11" style="37" customWidth="1"/>
    <col min="5380" max="5380" width="9" style="37" customWidth="1"/>
    <col min="5381" max="5382" width="8.6640625" style="37" customWidth="1"/>
    <col min="5383" max="5383" width="10.5546875" style="37" customWidth="1"/>
    <col min="5384" max="5384" width="9.6640625" style="37" customWidth="1"/>
    <col min="5385" max="5385" width="8.33203125" style="37" customWidth="1"/>
    <col min="5386" max="5386" width="8.5546875" style="37" customWidth="1"/>
    <col min="5387" max="5387" width="7.44140625" style="37" customWidth="1"/>
    <col min="5388" max="5388" width="10.44140625" style="37" customWidth="1"/>
    <col min="5389" max="5389" width="10" style="37" customWidth="1"/>
    <col min="5390" max="5392" width="10.109375" style="37" customWidth="1"/>
    <col min="5393" max="5393" width="15.109375" style="37" customWidth="1"/>
    <col min="5394" max="5394" width="42.5546875" style="37" customWidth="1"/>
    <col min="5395" max="5395" width="22.109375" style="37" customWidth="1"/>
    <col min="5396" max="5396" width="21.6640625" style="37" customWidth="1"/>
    <col min="5397" max="5632" width="11.44140625" style="37"/>
    <col min="5633" max="5633" width="27.33203125" style="37" customWidth="1"/>
    <col min="5634" max="5634" width="20.109375" style="37" customWidth="1"/>
    <col min="5635" max="5635" width="11" style="37" customWidth="1"/>
    <col min="5636" max="5636" width="9" style="37" customWidth="1"/>
    <col min="5637" max="5638" width="8.6640625" style="37" customWidth="1"/>
    <col min="5639" max="5639" width="10.5546875" style="37" customWidth="1"/>
    <col min="5640" max="5640" width="9.6640625" style="37" customWidth="1"/>
    <col min="5641" max="5641" width="8.33203125" style="37" customWidth="1"/>
    <col min="5642" max="5642" width="8.5546875" style="37" customWidth="1"/>
    <col min="5643" max="5643" width="7.44140625" style="37" customWidth="1"/>
    <col min="5644" max="5644" width="10.44140625" style="37" customWidth="1"/>
    <col min="5645" max="5645" width="10" style="37" customWidth="1"/>
    <col min="5646" max="5648" width="10.109375" style="37" customWidth="1"/>
    <col min="5649" max="5649" width="15.109375" style="37" customWidth="1"/>
    <col min="5650" max="5650" width="42.5546875" style="37" customWidth="1"/>
    <col min="5651" max="5651" width="22.109375" style="37" customWidth="1"/>
    <col min="5652" max="5652" width="21.6640625" style="37" customWidth="1"/>
    <col min="5653" max="5888" width="11.44140625" style="37"/>
    <col min="5889" max="5889" width="27.33203125" style="37" customWidth="1"/>
    <col min="5890" max="5890" width="20.109375" style="37" customWidth="1"/>
    <col min="5891" max="5891" width="11" style="37" customWidth="1"/>
    <col min="5892" max="5892" width="9" style="37" customWidth="1"/>
    <col min="5893" max="5894" width="8.6640625" style="37" customWidth="1"/>
    <col min="5895" max="5895" width="10.5546875" style="37" customWidth="1"/>
    <col min="5896" max="5896" width="9.6640625" style="37" customWidth="1"/>
    <col min="5897" max="5897" width="8.33203125" style="37" customWidth="1"/>
    <col min="5898" max="5898" width="8.5546875" style="37" customWidth="1"/>
    <col min="5899" max="5899" width="7.44140625" style="37" customWidth="1"/>
    <col min="5900" max="5900" width="10.44140625" style="37" customWidth="1"/>
    <col min="5901" max="5901" width="10" style="37" customWidth="1"/>
    <col min="5902" max="5904" width="10.109375" style="37" customWidth="1"/>
    <col min="5905" max="5905" width="15.109375" style="37" customWidth="1"/>
    <col min="5906" max="5906" width="42.5546875" style="37" customWidth="1"/>
    <col min="5907" max="5907" width="22.109375" style="37" customWidth="1"/>
    <col min="5908" max="5908" width="21.6640625" style="37" customWidth="1"/>
    <col min="5909" max="6144" width="11.44140625" style="37"/>
    <col min="6145" max="6145" width="27.33203125" style="37" customWidth="1"/>
    <col min="6146" max="6146" width="20.109375" style="37" customWidth="1"/>
    <col min="6147" max="6147" width="11" style="37" customWidth="1"/>
    <col min="6148" max="6148" width="9" style="37" customWidth="1"/>
    <col min="6149" max="6150" width="8.6640625" style="37" customWidth="1"/>
    <col min="6151" max="6151" width="10.5546875" style="37" customWidth="1"/>
    <col min="6152" max="6152" width="9.6640625" style="37" customWidth="1"/>
    <col min="6153" max="6153" width="8.33203125" style="37" customWidth="1"/>
    <col min="6154" max="6154" width="8.5546875" style="37" customWidth="1"/>
    <col min="6155" max="6155" width="7.44140625" style="37" customWidth="1"/>
    <col min="6156" max="6156" width="10.44140625" style="37" customWidth="1"/>
    <col min="6157" max="6157" width="10" style="37" customWidth="1"/>
    <col min="6158" max="6160" width="10.109375" style="37" customWidth="1"/>
    <col min="6161" max="6161" width="15.109375" style="37" customWidth="1"/>
    <col min="6162" max="6162" width="42.5546875" style="37" customWidth="1"/>
    <col min="6163" max="6163" width="22.109375" style="37" customWidth="1"/>
    <col min="6164" max="6164" width="21.6640625" style="37" customWidth="1"/>
    <col min="6165" max="6400" width="11.44140625" style="37"/>
    <col min="6401" max="6401" width="27.33203125" style="37" customWidth="1"/>
    <col min="6402" max="6402" width="20.109375" style="37" customWidth="1"/>
    <col min="6403" max="6403" width="11" style="37" customWidth="1"/>
    <col min="6404" max="6404" width="9" style="37" customWidth="1"/>
    <col min="6405" max="6406" width="8.6640625" style="37" customWidth="1"/>
    <col min="6407" max="6407" width="10.5546875" style="37" customWidth="1"/>
    <col min="6408" max="6408" width="9.6640625" style="37" customWidth="1"/>
    <col min="6409" max="6409" width="8.33203125" style="37" customWidth="1"/>
    <col min="6410" max="6410" width="8.5546875" style="37" customWidth="1"/>
    <col min="6411" max="6411" width="7.44140625" style="37" customWidth="1"/>
    <col min="6412" max="6412" width="10.44140625" style="37" customWidth="1"/>
    <col min="6413" max="6413" width="10" style="37" customWidth="1"/>
    <col min="6414" max="6416" width="10.109375" style="37" customWidth="1"/>
    <col min="6417" max="6417" width="15.109375" style="37" customWidth="1"/>
    <col min="6418" max="6418" width="42.5546875" style="37" customWidth="1"/>
    <col min="6419" max="6419" width="22.109375" style="37" customWidth="1"/>
    <col min="6420" max="6420" width="21.6640625" style="37" customWidth="1"/>
    <col min="6421" max="6656" width="11.44140625" style="37"/>
    <col min="6657" max="6657" width="27.33203125" style="37" customWidth="1"/>
    <col min="6658" max="6658" width="20.109375" style="37" customWidth="1"/>
    <col min="6659" max="6659" width="11" style="37" customWidth="1"/>
    <col min="6660" max="6660" width="9" style="37" customWidth="1"/>
    <col min="6661" max="6662" width="8.6640625" style="37" customWidth="1"/>
    <col min="6663" max="6663" width="10.5546875" style="37" customWidth="1"/>
    <col min="6664" max="6664" width="9.6640625" style="37" customWidth="1"/>
    <col min="6665" max="6665" width="8.33203125" style="37" customWidth="1"/>
    <col min="6666" max="6666" width="8.5546875" style="37" customWidth="1"/>
    <col min="6667" max="6667" width="7.44140625" style="37" customWidth="1"/>
    <col min="6668" max="6668" width="10.44140625" style="37" customWidth="1"/>
    <col min="6669" max="6669" width="10" style="37" customWidth="1"/>
    <col min="6670" max="6672" width="10.109375" style="37" customWidth="1"/>
    <col min="6673" max="6673" width="15.109375" style="37" customWidth="1"/>
    <col min="6674" max="6674" width="42.5546875" style="37" customWidth="1"/>
    <col min="6675" max="6675" width="22.109375" style="37" customWidth="1"/>
    <col min="6676" max="6676" width="21.6640625" style="37" customWidth="1"/>
    <col min="6677" max="6912" width="11.44140625" style="37"/>
    <col min="6913" max="6913" width="27.33203125" style="37" customWidth="1"/>
    <col min="6914" max="6914" width="20.109375" style="37" customWidth="1"/>
    <col min="6915" max="6915" width="11" style="37" customWidth="1"/>
    <col min="6916" max="6916" width="9" style="37" customWidth="1"/>
    <col min="6917" max="6918" width="8.6640625" style="37" customWidth="1"/>
    <col min="6919" max="6919" width="10.5546875" style="37" customWidth="1"/>
    <col min="6920" max="6920" width="9.6640625" style="37" customWidth="1"/>
    <col min="6921" max="6921" width="8.33203125" style="37" customWidth="1"/>
    <col min="6922" max="6922" width="8.5546875" style="37" customWidth="1"/>
    <col min="6923" max="6923" width="7.44140625" style="37" customWidth="1"/>
    <col min="6924" max="6924" width="10.44140625" style="37" customWidth="1"/>
    <col min="6925" max="6925" width="10" style="37" customWidth="1"/>
    <col min="6926" max="6928" width="10.109375" style="37" customWidth="1"/>
    <col min="6929" max="6929" width="15.109375" style="37" customWidth="1"/>
    <col min="6930" max="6930" width="42.5546875" style="37" customWidth="1"/>
    <col min="6931" max="6931" width="22.109375" style="37" customWidth="1"/>
    <col min="6932" max="6932" width="21.6640625" style="37" customWidth="1"/>
    <col min="6933" max="7168" width="11.44140625" style="37"/>
    <col min="7169" max="7169" width="27.33203125" style="37" customWidth="1"/>
    <col min="7170" max="7170" width="20.109375" style="37" customWidth="1"/>
    <col min="7171" max="7171" width="11" style="37" customWidth="1"/>
    <col min="7172" max="7172" width="9" style="37" customWidth="1"/>
    <col min="7173" max="7174" width="8.6640625" style="37" customWidth="1"/>
    <col min="7175" max="7175" width="10.5546875" style="37" customWidth="1"/>
    <col min="7176" max="7176" width="9.6640625" style="37" customWidth="1"/>
    <col min="7177" max="7177" width="8.33203125" style="37" customWidth="1"/>
    <col min="7178" max="7178" width="8.5546875" style="37" customWidth="1"/>
    <col min="7179" max="7179" width="7.44140625" style="37" customWidth="1"/>
    <col min="7180" max="7180" width="10.44140625" style="37" customWidth="1"/>
    <col min="7181" max="7181" width="10" style="37" customWidth="1"/>
    <col min="7182" max="7184" width="10.109375" style="37" customWidth="1"/>
    <col min="7185" max="7185" width="15.109375" style="37" customWidth="1"/>
    <col min="7186" max="7186" width="42.5546875" style="37" customWidth="1"/>
    <col min="7187" max="7187" width="22.109375" style="37" customWidth="1"/>
    <col min="7188" max="7188" width="21.6640625" style="37" customWidth="1"/>
    <col min="7189" max="7424" width="11.44140625" style="37"/>
    <col min="7425" max="7425" width="27.33203125" style="37" customWidth="1"/>
    <col min="7426" max="7426" width="20.109375" style="37" customWidth="1"/>
    <col min="7427" max="7427" width="11" style="37" customWidth="1"/>
    <col min="7428" max="7428" width="9" style="37" customWidth="1"/>
    <col min="7429" max="7430" width="8.6640625" style="37" customWidth="1"/>
    <col min="7431" max="7431" width="10.5546875" style="37" customWidth="1"/>
    <col min="7432" max="7432" width="9.6640625" style="37" customWidth="1"/>
    <col min="7433" max="7433" width="8.33203125" style="37" customWidth="1"/>
    <col min="7434" max="7434" width="8.5546875" style="37" customWidth="1"/>
    <col min="7435" max="7435" width="7.44140625" style="37" customWidth="1"/>
    <col min="7436" max="7436" width="10.44140625" style="37" customWidth="1"/>
    <col min="7437" max="7437" width="10" style="37" customWidth="1"/>
    <col min="7438" max="7440" width="10.109375" style="37" customWidth="1"/>
    <col min="7441" max="7441" width="15.109375" style="37" customWidth="1"/>
    <col min="7442" max="7442" width="42.5546875" style="37" customWidth="1"/>
    <col min="7443" max="7443" width="22.109375" style="37" customWidth="1"/>
    <col min="7444" max="7444" width="21.6640625" style="37" customWidth="1"/>
    <col min="7445" max="7680" width="11.44140625" style="37"/>
    <col min="7681" max="7681" width="27.33203125" style="37" customWidth="1"/>
    <col min="7682" max="7682" width="20.109375" style="37" customWidth="1"/>
    <col min="7683" max="7683" width="11" style="37" customWidth="1"/>
    <col min="7684" max="7684" width="9" style="37" customWidth="1"/>
    <col min="7685" max="7686" width="8.6640625" style="37" customWidth="1"/>
    <col min="7687" max="7687" width="10.5546875" style="37" customWidth="1"/>
    <col min="7688" max="7688" width="9.6640625" style="37" customWidth="1"/>
    <col min="7689" max="7689" width="8.33203125" style="37" customWidth="1"/>
    <col min="7690" max="7690" width="8.5546875" style="37" customWidth="1"/>
    <col min="7691" max="7691" width="7.44140625" style="37" customWidth="1"/>
    <col min="7692" max="7692" width="10.44140625" style="37" customWidth="1"/>
    <col min="7693" max="7693" width="10" style="37" customWidth="1"/>
    <col min="7694" max="7696" width="10.109375" style="37" customWidth="1"/>
    <col min="7697" max="7697" width="15.109375" style="37" customWidth="1"/>
    <col min="7698" max="7698" width="42.5546875" style="37" customWidth="1"/>
    <col min="7699" max="7699" width="22.109375" style="37" customWidth="1"/>
    <col min="7700" max="7700" width="21.6640625" style="37" customWidth="1"/>
    <col min="7701" max="7936" width="11.44140625" style="37"/>
    <col min="7937" max="7937" width="27.33203125" style="37" customWidth="1"/>
    <col min="7938" max="7938" width="20.109375" style="37" customWidth="1"/>
    <col min="7939" max="7939" width="11" style="37" customWidth="1"/>
    <col min="7940" max="7940" width="9" style="37" customWidth="1"/>
    <col min="7941" max="7942" width="8.6640625" style="37" customWidth="1"/>
    <col min="7943" max="7943" width="10.5546875" style="37" customWidth="1"/>
    <col min="7944" max="7944" width="9.6640625" style="37" customWidth="1"/>
    <col min="7945" max="7945" width="8.33203125" style="37" customWidth="1"/>
    <col min="7946" max="7946" width="8.5546875" style="37" customWidth="1"/>
    <col min="7947" max="7947" width="7.44140625" style="37" customWidth="1"/>
    <col min="7948" max="7948" width="10.44140625" style="37" customWidth="1"/>
    <col min="7949" max="7949" width="10" style="37" customWidth="1"/>
    <col min="7950" max="7952" width="10.109375" style="37" customWidth="1"/>
    <col min="7953" max="7953" width="15.109375" style="37" customWidth="1"/>
    <col min="7954" max="7954" width="42.5546875" style="37" customWidth="1"/>
    <col min="7955" max="7955" width="22.109375" style="37" customWidth="1"/>
    <col min="7956" max="7956" width="21.6640625" style="37" customWidth="1"/>
    <col min="7957" max="8192" width="11.44140625" style="37"/>
    <col min="8193" max="8193" width="27.33203125" style="37" customWidth="1"/>
    <col min="8194" max="8194" width="20.109375" style="37" customWidth="1"/>
    <col min="8195" max="8195" width="11" style="37" customWidth="1"/>
    <col min="8196" max="8196" width="9" style="37" customWidth="1"/>
    <col min="8197" max="8198" width="8.6640625" style="37" customWidth="1"/>
    <col min="8199" max="8199" width="10.5546875" style="37" customWidth="1"/>
    <col min="8200" max="8200" width="9.6640625" style="37" customWidth="1"/>
    <col min="8201" max="8201" width="8.33203125" style="37" customWidth="1"/>
    <col min="8202" max="8202" width="8.5546875" style="37" customWidth="1"/>
    <col min="8203" max="8203" width="7.44140625" style="37" customWidth="1"/>
    <col min="8204" max="8204" width="10.44140625" style="37" customWidth="1"/>
    <col min="8205" max="8205" width="10" style="37" customWidth="1"/>
    <col min="8206" max="8208" width="10.109375" style="37" customWidth="1"/>
    <col min="8209" max="8209" width="15.109375" style="37" customWidth="1"/>
    <col min="8210" max="8210" width="42.5546875" style="37" customWidth="1"/>
    <col min="8211" max="8211" width="22.109375" style="37" customWidth="1"/>
    <col min="8212" max="8212" width="21.6640625" style="37" customWidth="1"/>
    <col min="8213" max="8448" width="11.44140625" style="37"/>
    <col min="8449" max="8449" width="27.33203125" style="37" customWidth="1"/>
    <col min="8450" max="8450" width="20.109375" style="37" customWidth="1"/>
    <col min="8451" max="8451" width="11" style="37" customWidth="1"/>
    <col min="8452" max="8452" width="9" style="37" customWidth="1"/>
    <col min="8453" max="8454" width="8.6640625" style="37" customWidth="1"/>
    <col min="8455" max="8455" width="10.5546875" style="37" customWidth="1"/>
    <col min="8456" max="8456" width="9.6640625" style="37" customWidth="1"/>
    <col min="8457" max="8457" width="8.33203125" style="37" customWidth="1"/>
    <col min="8458" max="8458" width="8.5546875" style="37" customWidth="1"/>
    <col min="8459" max="8459" width="7.44140625" style="37" customWidth="1"/>
    <col min="8460" max="8460" width="10.44140625" style="37" customWidth="1"/>
    <col min="8461" max="8461" width="10" style="37" customWidth="1"/>
    <col min="8462" max="8464" width="10.109375" style="37" customWidth="1"/>
    <col min="8465" max="8465" width="15.109375" style="37" customWidth="1"/>
    <col min="8466" max="8466" width="42.5546875" style="37" customWidth="1"/>
    <col min="8467" max="8467" width="22.109375" style="37" customWidth="1"/>
    <col min="8468" max="8468" width="21.6640625" style="37" customWidth="1"/>
    <col min="8469" max="8704" width="11.44140625" style="37"/>
    <col min="8705" max="8705" width="27.33203125" style="37" customWidth="1"/>
    <col min="8706" max="8706" width="20.109375" style="37" customWidth="1"/>
    <col min="8707" max="8707" width="11" style="37" customWidth="1"/>
    <col min="8708" max="8708" width="9" style="37" customWidth="1"/>
    <col min="8709" max="8710" width="8.6640625" style="37" customWidth="1"/>
    <col min="8711" max="8711" width="10.5546875" style="37" customWidth="1"/>
    <col min="8712" max="8712" width="9.6640625" style="37" customWidth="1"/>
    <col min="8713" max="8713" width="8.33203125" style="37" customWidth="1"/>
    <col min="8714" max="8714" width="8.5546875" style="37" customWidth="1"/>
    <col min="8715" max="8715" width="7.44140625" style="37" customWidth="1"/>
    <col min="8716" max="8716" width="10.44140625" style="37" customWidth="1"/>
    <col min="8717" max="8717" width="10" style="37" customWidth="1"/>
    <col min="8718" max="8720" width="10.109375" style="37" customWidth="1"/>
    <col min="8721" max="8721" width="15.109375" style="37" customWidth="1"/>
    <col min="8722" max="8722" width="42.5546875" style="37" customWidth="1"/>
    <col min="8723" max="8723" width="22.109375" style="37" customWidth="1"/>
    <col min="8724" max="8724" width="21.6640625" style="37" customWidth="1"/>
    <col min="8725" max="8960" width="11.44140625" style="37"/>
    <col min="8961" max="8961" width="27.33203125" style="37" customWidth="1"/>
    <col min="8962" max="8962" width="20.109375" style="37" customWidth="1"/>
    <col min="8963" max="8963" width="11" style="37" customWidth="1"/>
    <col min="8964" max="8964" width="9" style="37" customWidth="1"/>
    <col min="8965" max="8966" width="8.6640625" style="37" customWidth="1"/>
    <col min="8967" max="8967" width="10.5546875" style="37" customWidth="1"/>
    <col min="8968" max="8968" width="9.6640625" style="37" customWidth="1"/>
    <col min="8969" max="8969" width="8.33203125" style="37" customWidth="1"/>
    <col min="8970" max="8970" width="8.5546875" style="37" customWidth="1"/>
    <col min="8971" max="8971" width="7.44140625" style="37" customWidth="1"/>
    <col min="8972" max="8972" width="10.44140625" style="37" customWidth="1"/>
    <col min="8973" max="8973" width="10" style="37" customWidth="1"/>
    <col min="8974" max="8976" width="10.109375" style="37" customWidth="1"/>
    <col min="8977" max="8977" width="15.109375" style="37" customWidth="1"/>
    <col min="8978" max="8978" width="42.5546875" style="37" customWidth="1"/>
    <col min="8979" max="8979" width="22.109375" style="37" customWidth="1"/>
    <col min="8980" max="8980" width="21.6640625" style="37" customWidth="1"/>
    <col min="8981" max="9216" width="11.44140625" style="37"/>
    <col min="9217" max="9217" width="27.33203125" style="37" customWidth="1"/>
    <col min="9218" max="9218" width="20.109375" style="37" customWidth="1"/>
    <col min="9219" max="9219" width="11" style="37" customWidth="1"/>
    <col min="9220" max="9220" width="9" style="37" customWidth="1"/>
    <col min="9221" max="9222" width="8.6640625" style="37" customWidth="1"/>
    <col min="9223" max="9223" width="10.5546875" style="37" customWidth="1"/>
    <col min="9224" max="9224" width="9.6640625" style="37" customWidth="1"/>
    <col min="9225" max="9225" width="8.33203125" style="37" customWidth="1"/>
    <col min="9226" max="9226" width="8.5546875" style="37" customWidth="1"/>
    <col min="9227" max="9227" width="7.44140625" style="37" customWidth="1"/>
    <col min="9228" max="9228" width="10.44140625" style="37" customWidth="1"/>
    <col min="9229" max="9229" width="10" style="37" customWidth="1"/>
    <col min="9230" max="9232" width="10.109375" style="37" customWidth="1"/>
    <col min="9233" max="9233" width="15.109375" style="37" customWidth="1"/>
    <col min="9234" max="9234" width="42.5546875" style="37" customWidth="1"/>
    <col min="9235" max="9235" width="22.109375" style="37" customWidth="1"/>
    <col min="9236" max="9236" width="21.6640625" style="37" customWidth="1"/>
    <col min="9237" max="9472" width="11.44140625" style="37"/>
    <col min="9473" max="9473" width="27.33203125" style="37" customWidth="1"/>
    <col min="9474" max="9474" width="20.109375" style="37" customWidth="1"/>
    <col min="9475" max="9475" width="11" style="37" customWidth="1"/>
    <col min="9476" max="9476" width="9" style="37" customWidth="1"/>
    <col min="9477" max="9478" width="8.6640625" style="37" customWidth="1"/>
    <col min="9479" max="9479" width="10.5546875" style="37" customWidth="1"/>
    <col min="9480" max="9480" width="9.6640625" style="37" customWidth="1"/>
    <col min="9481" max="9481" width="8.33203125" style="37" customWidth="1"/>
    <col min="9482" max="9482" width="8.5546875" style="37" customWidth="1"/>
    <col min="9483" max="9483" width="7.44140625" style="37" customWidth="1"/>
    <col min="9484" max="9484" width="10.44140625" style="37" customWidth="1"/>
    <col min="9485" max="9485" width="10" style="37" customWidth="1"/>
    <col min="9486" max="9488" width="10.109375" style="37" customWidth="1"/>
    <col min="9489" max="9489" width="15.109375" style="37" customWidth="1"/>
    <col min="9490" max="9490" width="42.5546875" style="37" customWidth="1"/>
    <col min="9491" max="9491" width="22.109375" style="37" customWidth="1"/>
    <col min="9492" max="9492" width="21.6640625" style="37" customWidth="1"/>
    <col min="9493" max="9728" width="11.44140625" style="37"/>
    <col min="9729" max="9729" width="27.33203125" style="37" customWidth="1"/>
    <col min="9730" max="9730" width="20.109375" style="37" customWidth="1"/>
    <col min="9731" max="9731" width="11" style="37" customWidth="1"/>
    <col min="9732" max="9732" width="9" style="37" customWidth="1"/>
    <col min="9733" max="9734" width="8.6640625" style="37" customWidth="1"/>
    <col min="9735" max="9735" width="10.5546875" style="37" customWidth="1"/>
    <col min="9736" max="9736" width="9.6640625" style="37" customWidth="1"/>
    <col min="9737" max="9737" width="8.33203125" style="37" customWidth="1"/>
    <col min="9738" max="9738" width="8.5546875" style="37" customWidth="1"/>
    <col min="9739" max="9739" width="7.44140625" style="37" customWidth="1"/>
    <col min="9740" max="9740" width="10.44140625" style="37" customWidth="1"/>
    <col min="9741" max="9741" width="10" style="37" customWidth="1"/>
    <col min="9742" max="9744" width="10.109375" style="37" customWidth="1"/>
    <col min="9745" max="9745" width="15.109375" style="37" customWidth="1"/>
    <col min="9746" max="9746" width="42.5546875" style="37" customWidth="1"/>
    <col min="9747" max="9747" width="22.109375" style="37" customWidth="1"/>
    <col min="9748" max="9748" width="21.6640625" style="37" customWidth="1"/>
    <col min="9749" max="9984" width="11.44140625" style="37"/>
    <col min="9985" max="9985" width="27.33203125" style="37" customWidth="1"/>
    <col min="9986" max="9986" width="20.109375" style="37" customWidth="1"/>
    <col min="9987" max="9987" width="11" style="37" customWidth="1"/>
    <col min="9988" max="9988" width="9" style="37" customWidth="1"/>
    <col min="9989" max="9990" width="8.6640625" style="37" customWidth="1"/>
    <col min="9991" max="9991" width="10.5546875" style="37" customWidth="1"/>
    <col min="9992" max="9992" width="9.6640625" style="37" customWidth="1"/>
    <col min="9993" max="9993" width="8.33203125" style="37" customWidth="1"/>
    <col min="9994" max="9994" width="8.5546875" style="37" customWidth="1"/>
    <col min="9995" max="9995" width="7.44140625" style="37" customWidth="1"/>
    <col min="9996" max="9996" width="10.44140625" style="37" customWidth="1"/>
    <col min="9997" max="9997" width="10" style="37" customWidth="1"/>
    <col min="9998" max="10000" width="10.109375" style="37" customWidth="1"/>
    <col min="10001" max="10001" width="15.109375" style="37" customWidth="1"/>
    <col min="10002" max="10002" width="42.5546875" style="37" customWidth="1"/>
    <col min="10003" max="10003" width="22.109375" style="37" customWidth="1"/>
    <col min="10004" max="10004" width="21.6640625" style="37" customWidth="1"/>
    <col min="10005" max="10240" width="11.44140625" style="37"/>
    <col min="10241" max="10241" width="27.33203125" style="37" customWidth="1"/>
    <col min="10242" max="10242" width="20.109375" style="37" customWidth="1"/>
    <col min="10243" max="10243" width="11" style="37" customWidth="1"/>
    <col min="10244" max="10244" width="9" style="37" customWidth="1"/>
    <col min="10245" max="10246" width="8.6640625" style="37" customWidth="1"/>
    <col min="10247" max="10247" width="10.5546875" style="37" customWidth="1"/>
    <col min="10248" max="10248" width="9.6640625" style="37" customWidth="1"/>
    <col min="10249" max="10249" width="8.33203125" style="37" customWidth="1"/>
    <col min="10250" max="10250" width="8.5546875" style="37" customWidth="1"/>
    <col min="10251" max="10251" width="7.44140625" style="37" customWidth="1"/>
    <col min="10252" max="10252" width="10.44140625" style="37" customWidth="1"/>
    <col min="10253" max="10253" width="10" style="37" customWidth="1"/>
    <col min="10254" max="10256" width="10.109375" style="37" customWidth="1"/>
    <col min="10257" max="10257" width="15.109375" style="37" customWidth="1"/>
    <col min="10258" max="10258" width="42.5546875" style="37" customWidth="1"/>
    <col min="10259" max="10259" width="22.109375" style="37" customWidth="1"/>
    <col min="10260" max="10260" width="21.6640625" style="37" customWidth="1"/>
    <col min="10261" max="10496" width="11.44140625" style="37"/>
    <col min="10497" max="10497" width="27.33203125" style="37" customWidth="1"/>
    <col min="10498" max="10498" width="20.109375" style="37" customWidth="1"/>
    <col min="10499" max="10499" width="11" style="37" customWidth="1"/>
    <col min="10500" max="10500" width="9" style="37" customWidth="1"/>
    <col min="10501" max="10502" width="8.6640625" style="37" customWidth="1"/>
    <col min="10503" max="10503" width="10.5546875" style="37" customWidth="1"/>
    <col min="10504" max="10504" width="9.6640625" style="37" customWidth="1"/>
    <col min="10505" max="10505" width="8.33203125" style="37" customWidth="1"/>
    <col min="10506" max="10506" width="8.5546875" style="37" customWidth="1"/>
    <col min="10507" max="10507" width="7.44140625" style="37" customWidth="1"/>
    <col min="10508" max="10508" width="10.44140625" style="37" customWidth="1"/>
    <col min="10509" max="10509" width="10" style="37" customWidth="1"/>
    <col min="10510" max="10512" width="10.109375" style="37" customWidth="1"/>
    <col min="10513" max="10513" width="15.109375" style="37" customWidth="1"/>
    <col min="10514" max="10514" width="42.5546875" style="37" customWidth="1"/>
    <col min="10515" max="10515" width="22.109375" style="37" customWidth="1"/>
    <col min="10516" max="10516" width="21.6640625" style="37" customWidth="1"/>
    <col min="10517" max="10752" width="11.44140625" style="37"/>
    <col min="10753" max="10753" width="27.33203125" style="37" customWidth="1"/>
    <col min="10754" max="10754" width="20.109375" style="37" customWidth="1"/>
    <col min="10755" max="10755" width="11" style="37" customWidth="1"/>
    <col min="10756" max="10756" width="9" style="37" customWidth="1"/>
    <col min="10757" max="10758" width="8.6640625" style="37" customWidth="1"/>
    <col min="10759" max="10759" width="10.5546875" style="37" customWidth="1"/>
    <col min="10760" max="10760" width="9.6640625" style="37" customWidth="1"/>
    <col min="10761" max="10761" width="8.33203125" style="37" customWidth="1"/>
    <col min="10762" max="10762" width="8.5546875" style="37" customWidth="1"/>
    <col min="10763" max="10763" width="7.44140625" style="37" customWidth="1"/>
    <col min="10764" max="10764" width="10.44140625" style="37" customWidth="1"/>
    <col min="10765" max="10765" width="10" style="37" customWidth="1"/>
    <col min="10766" max="10768" width="10.109375" style="37" customWidth="1"/>
    <col min="10769" max="10769" width="15.109375" style="37" customWidth="1"/>
    <col min="10770" max="10770" width="42.5546875" style="37" customWidth="1"/>
    <col min="10771" max="10771" width="22.109375" style="37" customWidth="1"/>
    <col min="10772" max="10772" width="21.6640625" style="37" customWidth="1"/>
    <col min="10773" max="11008" width="11.44140625" style="37"/>
    <col min="11009" max="11009" width="27.33203125" style="37" customWidth="1"/>
    <col min="11010" max="11010" width="20.109375" style="37" customWidth="1"/>
    <col min="11011" max="11011" width="11" style="37" customWidth="1"/>
    <col min="11012" max="11012" width="9" style="37" customWidth="1"/>
    <col min="11013" max="11014" width="8.6640625" style="37" customWidth="1"/>
    <col min="11015" max="11015" width="10.5546875" style="37" customWidth="1"/>
    <col min="11016" max="11016" width="9.6640625" style="37" customWidth="1"/>
    <col min="11017" max="11017" width="8.33203125" style="37" customWidth="1"/>
    <col min="11018" max="11018" width="8.5546875" style="37" customWidth="1"/>
    <col min="11019" max="11019" width="7.44140625" style="37" customWidth="1"/>
    <col min="11020" max="11020" width="10.44140625" style="37" customWidth="1"/>
    <col min="11021" max="11021" width="10" style="37" customWidth="1"/>
    <col min="11022" max="11024" width="10.109375" style="37" customWidth="1"/>
    <col min="11025" max="11025" width="15.109375" style="37" customWidth="1"/>
    <col min="11026" max="11026" width="42.5546875" style="37" customWidth="1"/>
    <col min="11027" max="11027" width="22.109375" style="37" customWidth="1"/>
    <col min="11028" max="11028" width="21.6640625" style="37" customWidth="1"/>
    <col min="11029" max="11264" width="11.44140625" style="37"/>
    <col min="11265" max="11265" width="27.33203125" style="37" customWidth="1"/>
    <col min="11266" max="11266" width="20.109375" style="37" customWidth="1"/>
    <col min="11267" max="11267" width="11" style="37" customWidth="1"/>
    <col min="11268" max="11268" width="9" style="37" customWidth="1"/>
    <col min="11269" max="11270" width="8.6640625" style="37" customWidth="1"/>
    <col min="11271" max="11271" width="10.5546875" style="37" customWidth="1"/>
    <col min="11272" max="11272" width="9.6640625" style="37" customWidth="1"/>
    <col min="11273" max="11273" width="8.33203125" style="37" customWidth="1"/>
    <col min="11274" max="11274" width="8.5546875" style="37" customWidth="1"/>
    <col min="11275" max="11275" width="7.44140625" style="37" customWidth="1"/>
    <col min="11276" max="11276" width="10.44140625" style="37" customWidth="1"/>
    <col min="11277" max="11277" width="10" style="37" customWidth="1"/>
    <col min="11278" max="11280" width="10.109375" style="37" customWidth="1"/>
    <col min="11281" max="11281" width="15.109375" style="37" customWidth="1"/>
    <col min="11282" max="11282" width="42.5546875" style="37" customWidth="1"/>
    <col min="11283" max="11283" width="22.109375" style="37" customWidth="1"/>
    <col min="11284" max="11284" width="21.6640625" style="37" customWidth="1"/>
    <col min="11285" max="11520" width="11.44140625" style="37"/>
    <col min="11521" max="11521" width="27.33203125" style="37" customWidth="1"/>
    <col min="11522" max="11522" width="20.109375" style="37" customWidth="1"/>
    <col min="11523" max="11523" width="11" style="37" customWidth="1"/>
    <col min="11524" max="11524" width="9" style="37" customWidth="1"/>
    <col min="11525" max="11526" width="8.6640625" style="37" customWidth="1"/>
    <col min="11527" max="11527" width="10.5546875" style="37" customWidth="1"/>
    <col min="11528" max="11528" width="9.6640625" style="37" customWidth="1"/>
    <col min="11529" max="11529" width="8.33203125" style="37" customWidth="1"/>
    <col min="11530" max="11530" width="8.5546875" style="37" customWidth="1"/>
    <col min="11531" max="11531" width="7.44140625" style="37" customWidth="1"/>
    <col min="11532" max="11532" width="10.44140625" style="37" customWidth="1"/>
    <col min="11533" max="11533" width="10" style="37" customWidth="1"/>
    <col min="11534" max="11536" width="10.109375" style="37" customWidth="1"/>
    <col min="11537" max="11537" width="15.109375" style="37" customWidth="1"/>
    <col min="11538" max="11538" width="42.5546875" style="37" customWidth="1"/>
    <col min="11539" max="11539" width="22.109375" style="37" customWidth="1"/>
    <col min="11540" max="11540" width="21.6640625" style="37" customWidth="1"/>
    <col min="11541" max="11776" width="11.44140625" style="37"/>
    <col min="11777" max="11777" width="27.33203125" style="37" customWidth="1"/>
    <col min="11778" max="11778" width="20.109375" style="37" customWidth="1"/>
    <col min="11779" max="11779" width="11" style="37" customWidth="1"/>
    <col min="11780" max="11780" width="9" style="37" customWidth="1"/>
    <col min="11781" max="11782" width="8.6640625" style="37" customWidth="1"/>
    <col min="11783" max="11783" width="10.5546875" style="37" customWidth="1"/>
    <col min="11784" max="11784" width="9.6640625" style="37" customWidth="1"/>
    <col min="11785" max="11785" width="8.33203125" style="37" customWidth="1"/>
    <col min="11786" max="11786" width="8.5546875" style="37" customWidth="1"/>
    <col min="11787" max="11787" width="7.44140625" style="37" customWidth="1"/>
    <col min="11788" max="11788" width="10.44140625" style="37" customWidth="1"/>
    <col min="11789" max="11789" width="10" style="37" customWidth="1"/>
    <col min="11790" max="11792" width="10.109375" style="37" customWidth="1"/>
    <col min="11793" max="11793" width="15.109375" style="37" customWidth="1"/>
    <col min="11794" max="11794" width="42.5546875" style="37" customWidth="1"/>
    <col min="11795" max="11795" width="22.109375" style="37" customWidth="1"/>
    <col min="11796" max="11796" width="21.6640625" style="37" customWidth="1"/>
    <col min="11797" max="12032" width="11.44140625" style="37"/>
    <col min="12033" max="12033" width="27.33203125" style="37" customWidth="1"/>
    <col min="12034" max="12034" width="20.109375" style="37" customWidth="1"/>
    <col min="12035" max="12035" width="11" style="37" customWidth="1"/>
    <col min="12036" max="12036" width="9" style="37" customWidth="1"/>
    <col min="12037" max="12038" width="8.6640625" style="37" customWidth="1"/>
    <col min="12039" max="12039" width="10.5546875" style="37" customWidth="1"/>
    <col min="12040" max="12040" width="9.6640625" style="37" customWidth="1"/>
    <col min="12041" max="12041" width="8.33203125" style="37" customWidth="1"/>
    <col min="12042" max="12042" width="8.5546875" style="37" customWidth="1"/>
    <col min="12043" max="12043" width="7.44140625" style="37" customWidth="1"/>
    <col min="12044" max="12044" width="10.44140625" style="37" customWidth="1"/>
    <col min="12045" max="12045" width="10" style="37" customWidth="1"/>
    <col min="12046" max="12048" width="10.109375" style="37" customWidth="1"/>
    <col min="12049" max="12049" width="15.109375" style="37" customWidth="1"/>
    <col min="12050" max="12050" width="42.5546875" style="37" customWidth="1"/>
    <col min="12051" max="12051" width="22.109375" style="37" customWidth="1"/>
    <col min="12052" max="12052" width="21.6640625" style="37" customWidth="1"/>
    <col min="12053" max="12288" width="11.44140625" style="37"/>
    <col min="12289" max="12289" width="27.33203125" style="37" customWidth="1"/>
    <col min="12290" max="12290" width="20.109375" style="37" customWidth="1"/>
    <col min="12291" max="12291" width="11" style="37" customWidth="1"/>
    <col min="12292" max="12292" width="9" style="37" customWidth="1"/>
    <col min="12293" max="12294" width="8.6640625" style="37" customWidth="1"/>
    <col min="12295" max="12295" width="10.5546875" style="37" customWidth="1"/>
    <col min="12296" max="12296" width="9.6640625" style="37" customWidth="1"/>
    <col min="12297" max="12297" width="8.33203125" style="37" customWidth="1"/>
    <col min="12298" max="12298" width="8.5546875" style="37" customWidth="1"/>
    <col min="12299" max="12299" width="7.44140625" style="37" customWidth="1"/>
    <col min="12300" max="12300" width="10.44140625" style="37" customWidth="1"/>
    <col min="12301" max="12301" width="10" style="37" customWidth="1"/>
    <col min="12302" max="12304" width="10.109375" style="37" customWidth="1"/>
    <col min="12305" max="12305" width="15.109375" style="37" customWidth="1"/>
    <col min="12306" max="12306" width="42.5546875" style="37" customWidth="1"/>
    <col min="12307" max="12307" width="22.109375" style="37" customWidth="1"/>
    <col min="12308" max="12308" width="21.6640625" style="37" customWidth="1"/>
    <col min="12309" max="12544" width="11.44140625" style="37"/>
    <col min="12545" max="12545" width="27.33203125" style="37" customWidth="1"/>
    <col min="12546" max="12546" width="20.109375" style="37" customWidth="1"/>
    <col min="12547" max="12547" width="11" style="37" customWidth="1"/>
    <col min="12548" max="12548" width="9" style="37" customWidth="1"/>
    <col min="12549" max="12550" width="8.6640625" style="37" customWidth="1"/>
    <col min="12551" max="12551" width="10.5546875" style="37" customWidth="1"/>
    <col min="12552" max="12552" width="9.6640625" style="37" customWidth="1"/>
    <col min="12553" max="12553" width="8.33203125" style="37" customWidth="1"/>
    <col min="12554" max="12554" width="8.5546875" style="37" customWidth="1"/>
    <col min="12555" max="12555" width="7.44140625" style="37" customWidth="1"/>
    <col min="12556" max="12556" width="10.44140625" style="37" customWidth="1"/>
    <col min="12557" max="12557" width="10" style="37" customWidth="1"/>
    <col min="12558" max="12560" width="10.109375" style="37" customWidth="1"/>
    <col min="12561" max="12561" width="15.109375" style="37" customWidth="1"/>
    <col min="12562" max="12562" width="42.5546875" style="37" customWidth="1"/>
    <col min="12563" max="12563" width="22.109375" style="37" customWidth="1"/>
    <col min="12564" max="12564" width="21.6640625" style="37" customWidth="1"/>
    <col min="12565" max="12800" width="11.44140625" style="37"/>
    <col min="12801" max="12801" width="27.33203125" style="37" customWidth="1"/>
    <col min="12802" max="12802" width="20.109375" style="37" customWidth="1"/>
    <col min="12803" max="12803" width="11" style="37" customWidth="1"/>
    <col min="12804" max="12804" width="9" style="37" customWidth="1"/>
    <col min="12805" max="12806" width="8.6640625" style="37" customWidth="1"/>
    <col min="12807" max="12807" width="10.5546875" style="37" customWidth="1"/>
    <col min="12808" max="12808" width="9.6640625" style="37" customWidth="1"/>
    <col min="12809" max="12809" width="8.33203125" style="37" customWidth="1"/>
    <col min="12810" max="12810" width="8.5546875" style="37" customWidth="1"/>
    <col min="12811" max="12811" width="7.44140625" style="37" customWidth="1"/>
    <col min="12812" max="12812" width="10.44140625" style="37" customWidth="1"/>
    <col min="12813" max="12813" width="10" style="37" customWidth="1"/>
    <col min="12814" max="12816" width="10.109375" style="37" customWidth="1"/>
    <col min="12817" max="12817" width="15.109375" style="37" customWidth="1"/>
    <col min="12818" max="12818" width="42.5546875" style="37" customWidth="1"/>
    <col min="12819" max="12819" width="22.109375" style="37" customWidth="1"/>
    <col min="12820" max="12820" width="21.6640625" style="37" customWidth="1"/>
    <col min="12821" max="13056" width="11.44140625" style="37"/>
    <col min="13057" max="13057" width="27.33203125" style="37" customWidth="1"/>
    <col min="13058" max="13058" width="20.109375" style="37" customWidth="1"/>
    <col min="13059" max="13059" width="11" style="37" customWidth="1"/>
    <col min="13060" max="13060" width="9" style="37" customWidth="1"/>
    <col min="13061" max="13062" width="8.6640625" style="37" customWidth="1"/>
    <col min="13063" max="13063" width="10.5546875" style="37" customWidth="1"/>
    <col min="13064" max="13064" width="9.6640625" style="37" customWidth="1"/>
    <col min="13065" max="13065" width="8.33203125" style="37" customWidth="1"/>
    <col min="13066" max="13066" width="8.5546875" style="37" customWidth="1"/>
    <col min="13067" max="13067" width="7.44140625" style="37" customWidth="1"/>
    <col min="13068" max="13068" width="10.44140625" style="37" customWidth="1"/>
    <col min="13069" max="13069" width="10" style="37" customWidth="1"/>
    <col min="13070" max="13072" width="10.109375" style="37" customWidth="1"/>
    <col min="13073" max="13073" width="15.109375" style="37" customWidth="1"/>
    <col min="13074" max="13074" width="42.5546875" style="37" customWidth="1"/>
    <col min="13075" max="13075" width="22.109375" style="37" customWidth="1"/>
    <col min="13076" max="13076" width="21.6640625" style="37" customWidth="1"/>
    <col min="13077" max="13312" width="11.44140625" style="37"/>
    <col min="13313" max="13313" width="27.33203125" style="37" customWidth="1"/>
    <col min="13314" max="13314" width="20.109375" style="37" customWidth="1"/>
    <col min="13315" max="13315" width="11" style="37" customWidth="1"/>
    <col min="13316" max="13316" width="9" style="37" customWidth="1"/>
    <col min="13317" max="13318" width="8.6640625" style="37" customWidth="1"/>
    <col min="13319" max="13319" width="10.5546875" style="37" customWidth="1"/>
    <col min="13320" max="13320" width="9.6640625" style="37" customWidth="1"/>
    <col min="13321" max="13321" width="8.33203125" style="37" customWidth="1"/>
    <col min="13322" max="13322" width="8.5546875" style="37" customWidth="1"/>
    <col min="13323" max="13323" width="7.44140625" style="37" customWidth="1"/>
    <col min="13324" max="13324" width="10.44140625" style="37" customWidth="1"/>
    <col min="13325" max="13325" width="10" style="37" customWidth="1"/>
    <col min="13326" max="13328" width="10.109375" style="37" customWidth="1"/>
    <col min="13329" max="13329" width="15.109375" style="37" customWidth="1"/>
    <col min="13330" max="13330" width="42.5546875" style="37" customWidth="1"/>
    <col min="13331" max="13331" width="22.109375" style="37" customWidth="1"/>
    <col min="13332" max="13332" width="21.6640625" style="37" customWidth="1"/>
    <col min="13333" max="13568" width="11.44140625" style="37"/>
    <col min="13569" max="13569" width="27.33203125" style="37" customWidth="1"/>
    <col min="13570" max="13570" width="20.109375" style="37" customWidth="1"/>
    <col min="13571" max="13571" width="11" style="37" customWidth="1"/>
    <col min="13572" max="13572" width="9" style="37" customWidth="1"/>
    <col min="13573" max="13574" width="8.6640625" style="37" customWidth="1"/>
    <col min="13575" max="13575" width="10.5546875" style="37" customWidth="1"/>
    <col min="13576" max="13576" width="9.6640625" style="37" customWidth="1"/>
    <col min="13577" max="13577" width="8.33203125" style="37" customWidth="1"/>
    <col min="13578" max="13578" width="8.5546875" style="37" customWidth="1"/>
    <col min="13579" max="13579" width="7.44140625" style="37" customWidth="1"/>
    <col min="13580" max="13580" width="10.44140625" style="37" customWidth="1"/>
    <col min="13581" max="13581" width="10" style="37" customWidth="1"/>
    <col min="13582" max="13584" width="10.109375" style="37" customWidth="1"/>
    <col min="13585" max="13585" width="15.109375" style="37" customWidth="1"/>
    <col min="13586" max="13586" width="42.5546875" style="37" customWidth="1"/>
    <col min="13587" max="13587" width="22.109375" style="37" customWidth="1"/>
    <col min="13588" max="13588" width="21.6640625" style="37" customWidth="1"/>
    <col min="13589" max="13824" width="11.44140625" style="37"/>
    <col min="13825" max="13825" width="27.33203125" style="37" customWidth="1"/>
    <col min="13826" max="13826" width="20.109375" style="37" customWidth="1"/>
    <col min="13827" max="13827" width="11" style="37" customWidth="1"/>
    <col min="13828" max="13828" width="9" style="37" customWidth="1"/>
    <col min="13829" max="13830" width="8.6640625" style="37" customWidth="1"/>
    <col min="13831" max="13831" width="10.5546875" style="37" customWidth="1"/>
    <col min="13832" max="13832" width="9.6640625" style="37" customWidth="1"/>
    <col min="13833" max="13833" width="8.33203125" style="37" customWidth="1"/>
    <col min="13834" max="13834" width="8.5546875" style="37" customWidth="1"/>
    <col min="13835" max="13835" width="7.44140625" style="37" customWidth="1"/>
    <col min="13836" max="13836" width="10.44140625" style="37" customWidth="1"/>
    <col min="13837" max="13837" width="10" style="37" customWidth="1"/>
    <col min="13838" max="13840" width="10.109375" style="37" customWidth="1"/>
    <col min="13841" max="13841" width="15.109375" style="37" customWidth="1"/>
    <col min="13842" max="13842" width="42.5546875" style="37" customWidth="1"/>
    <col min="13843" max="13843" width="22.109375" style="37" customWidth="1"/>
    <col min="13844" max="13844" width="21.6640625" style="37" customWidth="1"/>
    <col min="13845" max="14080" width="11.44140625" style="37"/>
    <col min="14081" max="14081" width="27.33203125" style="37" customWidth="1"/>
    <col min="14082" max="14082" width="20.109375" style="37" customWidth="1"/>
    <col min="14083" max="14083" width="11" style="37" customWidth="1"/>
    <col min="14084" max="14084" width="9" style="37" customWidth="1"/>
    <col min="14085" max="14086" width="8.6640625" style="37" customWidth="1"/>
    <col min="14087" max="14087" width="10.5546875" style="37" customWidth="1"/>
    <col min="14088" max="14088" width="9.6640625" style="37" customWidth="1"/>
    <col min="14089" max="14089" width="8.33203125" style="37" customWidth="1"/>
    <col min="14090" max="14090" width="8.5546875" style="37" customWidth="1"/>
    <col min="14091" max="14091" width="7.44140625" style="37" customWidth="1"/>
    <col min="14092" max="14092" width="10.44140625" style="37" customWidth="1"/>
    <col min="14093" max="14093" width="10" style="37" customWidth="1"/>
    <col min="14094" max="14096" width="10.109375" style="37" customWidth="1"/>
    <col min="14097" max="14097" width="15.109375" style="37" customWidth="1"/>
    <col min="14098" max="14098" width="42.5546875" style="37" customWidth="1"/>
    <col min="14099" max="14099" width="22.109375" style="37" customWidth="1"/>
    <col min="14100" max="14100" width="21.6640625" style="37" customWidth="1"/>
    <col min="14101" max="14336" width="11.44140625" style="37"/>
    <col min="14337" max="14337" width="27.33203125" style="37" customWidth="1"/>
    <col min="14338" max="14338" width="20.109375" style="37" customWidth="1"/>
    <col min="14339" max="14339" width="11" style="37" customWidth="1"/>
    <col min="14340" max="14340" width="9" style="37" customWidth="1"/>
    <col min="14341" max="14342" width="8.6640625" style="37" customWidth="1"/>
    <col min="14343" max="14343" width="10.5546875" style="37" customWidth="1"/>
    <col min="14344" max="14344" width="9.6640625" style="37" customWidth="1"/>
    <col min="14345" max="14345" width="8.33203125" style="37" customWidth="1"/>
    <col min="14346" max="14346" width="8.5546875" style="37" customWidth="1"/>
    <col min="14347" max="14347" width="7.44140625" style="37" customWidth="1"/>
    <col min="14348" max="14348" width="10.44140625" style="37" customWidth="1"/>
    <col min="14349" max="14349" width="10" style="37" customWidth="1"/>
    <col min="14350" max="14352" width="10.109375" style="37" customWidth="1"/>
    <col min="14353" max="14353" width="15.109375" style="37" customWidth="1"/>
    <col min="14354" max="14354" width="42.5546875" style="37" customWidth="1"/>
    <col min="14355" max="14355" width="22.109375" style="37" customWidth="1"/>
    <col min="14356" max="14356" width="21.6640625" style="37" customWidth="1"/>
    <col min="14357" max="14592" width="11.44140625" style="37"/>
    <col min="14593" max="14593" width="27.33203125" style="37" customWidth="1"/>
    <col min="14594" max="14594" width="20.109375" style="37" customWidth="1"/>
    <col min="14595" max="14595" width="11" style="37" customWidth="1"/>
    <col min="14596" max="14596" width="9" style="37" customWidth="1"/>
    <col min="14597" max="14598" width="8.6640625" style="37" customWidth="1"/>
    <col min="14599" max="14599" width="10.5546875" style="37" customWidth="1"/>
    <col min="14600" max="14600" width="9.6640625" style="37" customWidth="1"/>
    <col min="14601" max="14601" width="8.33203125" style="37" customWidth="1"/>
    <col min="14602" max="14602" width="8.5546875" style="37" customWidth="1"/>
    <col min="14603" max="14603" width="7.44140625" style="37" customWidth="1"/>
    <col min="14604" max="14604" width="10.44140625" style="37" customWidth="1"/>
    <col min="14605" max="14605" width="10" style="37" customWidth="1"/>
    <col min="14606" max="14608" width="10.109375" style="37" customWidth="1"/>
    <col min="14609" max="14609" width="15.109375" style="37" customWidth="1"/>
    <col min="14610" max="14610" width="42.5546875" style="37" customWidth="1"/>
    <col min="14611" max="14611" width="22.109375" style="37" customWidth="1"/>
    <col min="14612" max="14612" width="21.6640625" style="37" customWidth="1"/>
    <col min="14613" max="14848" width="11.44140625" style="37"/>
    <col min="14849" max="14849" width="27.33203125" style="37" customWidth="1"/>
    <col min="14850" max="14850" width="20.109375" style="37" customWidth="1"/>
    <col min="14851" max="14851" width="11" style="37" customWidth="1"/>
    <col min="14852" max="14852" width="9" style="37" customWidth="1"/>
    <col min="14853" max="14854" width="8.6640625" style="37" customWidth="1"/>
    <col min="14855" max="14855" width="10.5546875" style="37" customWidth="1"/>
    <col min="14856" max="14856" width="9.6640625" style="37" customWidth="1"/>
    <col min="14857" max="14857" width="8.33203125" style="37" customWidth="1"/>
    <col min="14858" max="14858" width="8.5546875" style="37" customWidth="1"/>
    <col min="14859" max="14859" width="7.44140625" style="37" customWidth="1"/>
    <col min="14860" max="14860" width="10.44140625" style="37" customWidth="1"/>
    <col min="14861" max="14861" width="10" style="37" customWidth="1"/>
    <col min="14862" max="14864" width="10.109375" style="37" customWidth="1"/>
    <col min="14865" max="14865" width="15.109375" style="37" customWidth="1"/>
    <col min="14866" max="14866" width="42.5546875" style="37" customWidth="1"/>
    <col min="14867" max="14867" width="22.109375" style="37" customWidth="1"/>
    <col min="14868" max="14868" width="21.6640625" style="37" customWidth="1"/>
    <col min="14869" max="15104" width="11.44140625" style="37"/>
    <col min="15105" max="15105" width="27.33203125" style="37" customWidth="1"/>
    <col min="15106" max="15106" width="20.109375" style="37" customWidth="1"/>
    <col min="15107" max="15107" width="11" style="37" customWidth="1"/>
    <col min="15108" max="15108" width="9" style="37" customWidth="1"/>
    <col min="15109" max="15110" width="8.6640625" style="37" customWidth="1"/>
    <col min="15111" max="15111" width="10.5546875" style="37" customWidth="1"/>
    <col min="15112" max="15112" width="9.6640625" style="37" customWidth="1"/>
    <col min="15113" max="15113" width="8.33203125" style="37" customWidth="1"/>
    <col min="15114" max="15114" width="8.5546875" style="37" customWidth="1"/>
    <col min="15115" max="15115" width="7.44140625" style="37" customWidth="1"/>
    <col min="15116" max="15116" width="10.44140625" style="37" customWidth="1"/>
    <col min="15117" max="15117" width="10" style="37" customWidth="1"/>
    <col min="15118" max="15120" width="10.109375" style="37" customWidth="1"/>
    <col min="15121" max="15121" width="15.109375" style="37" customWidth="1"/>
    <col min="15122" max="15122" width="42.5546875" style="37" customWidth="1"/>
    <col min="15123" max="15123" width="22.109375" style="37" customWidth="1"/>
    <col min="15124" max="15124" width="21.6640625" style="37" customWidth="1"/>
    <col min="15125" max="15360" width="11.44140625" style="37"/>
    <col min="15361" max="15361" width="27.33203125" style="37" customWidth="1"/>
    <col min="15362" max="15362" width="20.109375" style="37" customWidth="1"/>
    <col min="15363" max="15363" width="11" style="37" customWidth="1"/>
    <col min="15364" max="15364" width="9" style="37" customWidth="1"/>
    <col min="15365" max="15366" width="8.6640625" style="37" customWidth="1"/>
    <col min="15367" max="15367" width="10.5546875" style="37" customWidth="1"/>
    <col min="15368" max="15368" width="9.6640625" style="37" customWidth="1"/>
    <col min="15369" max="15369" width="8.33203125" style="37" customWidth="1"/>
    <col min="15370" max="15370" width="8.5546875" style="37" customWidth="1"/>
    <col min="15371" max="15371" width="7.44140625" style="37" customWidth="1"/>
    <col min="15372" max="15372" width="10.44140625" style="37" customWidth="1"/>
    <col min="15373" max="15373" width="10" style="37" customWidth="1"/>
    <col min="15374" max="15376" width="10.109375" style="37" customWidth="1"/>
    <col min="15377" max="15377" width="15.109375" style="37" customWidth="1"/>
    <col min="15378" max="15378" width="42.5546875" style="37" customWidth="1"/>
    <col min="15379" max="15379" width="22.109375" style="37" customWidth="1"/>
    <col min="15380" max="15380" width="21.6640625" style="37" customWidth="1"/>
    <col min="15381" max="15616" width="11.44140625" style="37"/>
    <col min="15617" max="15617" width="27.33203125" style="37" customWidth="1"/>
    <col min="15618" max="15618" width="20.109375" style="37" customWidth="1"/>
    <col min="15619" max="15619" width="11" style="37" customWidth="1"/>
    <col min="15620" max="15620" width="9" style="37" customWidth="1"/>
    <col min="15621" max="15622" width="8.6640625" style="37" customWidth="1"/>
    <col min="15623" max="15623" width="10.5546875" style="37" customWidth="1"/>
    <col min="15624" max="15624" width="9.6640625" style="37" customWidth="1"/>
    <col min="15625" max="15625" width="8.33203125" style="37" customWidth="1"/>
    <col min="15626" max="15626" width="8.5546875" style="37" customWidth="1"/>
    <col min="15627" max="15627" width="7.44140625" style="37" customWidth="1"/>
    <col min="15628" max="15628" width="10.44140625" style="37" customWidth="1"/>
    <col min="15629" max="15629" width="10" style="37" customWidth="1"/>
    <col min="15630" max="15632" width="10.109375" style="37" customWidth="1"/>
    <col min="15633" max="15633" width="15.109375" style="37" customWidth="1"/>
    <col min="15634" max="15634" width="42.5546875" style="37" customWidth="1"/>
    <col min="15635" max="15635" width="22.109375" style="37" customWidth="1"/>
    <col min="15636" max="15636" width="21.6640625" style="37" customWidth="1"/>
    <col min="15637" max="15872" width="11.44140625" style="37"/>
    <col min="15873" max="15873" width="27.33203125" style="37" customWidth="1"/>
    <col min="15874" max="15874" width="20.109375" style="37" customWidth="1"/>
    <col min="15875" max="15875" width="11" style="37" customWidth="1"/>
    <col min="15876" max="15876" width="9" style="37" customWidth="1"/>
    <col min="15877" max="15878" width="8.6640625" style="37" customWidth="1"/>
    <col min="15879" max="15879" width="10.5546875" style="37" customWidth="1"/>
    <col min="15880" max="15880" width="9.6640625" style="37" customWidth="1"/>
    <col min="15881" max="15881" width="8.33203125" style="37" customWidth="1"/>
    <col min="15882" max="15882" width="8.5546875" style="37" customWidth="1"/>
    <col min="15883" max="15883" width="7.44140625" style="37" customWidth="1"/>
    <col min="15884" max="15884" width="10.44140625" style="37" customWidth="1"/>
    <col min="15885" max="15885" width="10" style="37" customWidth="1"/>
    <col min="15886" max="15888" width="10.109375" style="37" customWidth="1"/>
    <col min="15889" max="15889" width="15.109375" style="37" customWidth="1"/>
    <col min="15890" max="15890" width="42.5546875" style="37" customWidth="1"/>
    <col min="15891" max="15891" width="22.109375" style="37" customWidth="1"/>
    <col min="15892" max="15892" width="21.6640625" style="37" customWidth="1"/>
    <col min="15893" max="16128" width="11.44140625" style="37"/>
    <col min="16129" max="16129" width="27.33203125" style="37" customWidth="1"/>
    <col min="16130" max="16130" width="20.109375" style="37" customWidth="1"/>
    <col min="16131" max="16131" width="11" style="37" customWidth="1"/>
    <col min="16132" max="16132" width="9" style="37" customWidth="1"/>
    <col min="16133" max="16134" width="8.6640625" style="37" customWidth="1"/>
    <col min="16135" max="16135" width="10.5546875" style="37" customWidth="1"/>
    <col min="16136" max="16136" width="9.6640625" style="37" customWidth="1"/>
    <col min="16137" max="16137" width="8.33203125" style="37" customWidth="1"/>
    <col min="16138" max="16138" width="8.5546875" style="37" customWidth="1"/>
    <col min="16139" max="16139" width="7.44140625" style="37" customWidth="1"/>
    <col min="16140" max="16140" width="10.44140625" style="37" customWidth="1"/>
    <col min="16141" max="16141" width="10" style="37" customWidth="1"/>
    <col min="16142" max="16144" width="10.109375" style="37" customWidth="1"/>
    <col min="16145" max="16145" width="15.109375" style="37" customWidth="1"/>
    <col min="16146" max="16146" width="42.5546875" style="37" customWidth="1"/>
    <col min="16147" max="16147" width="22.109375" style="37" customWidth="1"/>
    <col min="16148" max="16148" width="21.6640625" style="37" customWidth="1"/>
    <col min="16149" max="16384" width="11.44140625" style="37"/>
  </cols>
  <sheetData>
    <row r="1" spans="1:22" ht="15.6" x14ac:dyDescent="0.3">
      <c r="A1" s="265"/>
      <c r="B1" s="265"/>
      <c r="C1" s="265"/>
      <c r="D1" s="265"/>
      <c r="E1" s="265"/>
      <c r="F1" s="265"/>
      <c r="G1" s="265"/>
      <c r="H1" s="265"/>
      <c r="I1" s="265"/>
      <c r="J1" s="265"/>
      <c r="K1" s="265"/>
      <c r="L1" s="265"/>
      <c r="M1" s="265"/>
      <c r="N1" s="265"/>
      <c r="O1" s="265"/>
      <c r="P1" s="265"/>
      <c r="Q1" s="265"/>
      <c r="R1" s="265"/>
      <c r="S1" s="265"/>
      <c r="T1" s="265"/>
    </row>
    <row r="2" spans="1:22" ht="16.2" thickBot="1" x14ac:dyDescent="0.35">
      <c r="A2" s="38"/>
      <c r="B2" s="38"/>
      <c r="C2" s="38"/>
      <c r="D2"/>
      <c r="E2"/>
      <c r="F2"/>
      <c r="G2"/>
      <c r="H2"/>
      <c r="I2"/>
      <c r="J2"/>
      <c r="K2"/>
      <c r="L2" s="38"/>
      <c r="M2" s="38"/>
      <c r="N2"/>
      <c r="O2"/>
      <c r="P2"/>
      <c r="Q2"/>
      <c r="R2"/>
      <c r="S2" s="38"/>
      <c r="T2" s="38"/>
    </row>
    <row r="3" spans="1:22" ht="76.5" customHeight="1" thickBot="1" x14ac:dyDescent="0.35">
      <c r="A3" s="38"/>
      <c r="B3" s="38"/>
      <c r="C3" s="38"/>
      <c r="D3" s="266" t="s">
        <v>76</v>
      </c>
      <c r="E3" s="267"/>
      <c r="F3" s="225" t="s">
        <v>77</v>
      </c>
      <c r="G3" s="226"/>
      <c r="H3" s="226"/>
      <c r="I3" s="226"/>
      <c r="J3" s="227"/>
      <c r="K3" s="39"/>
      <c r="L3" s="222" t="s">
        <v>78</v>
      </c>
      <c r="M3" s="223"/>
      <c r="N3" s="223"/>
      <c r="O3" s="223"/>
      <c r="P3" s="224"/>
      <c r="Q3" s="39"/>
      <c r="R3" s="222" t="s">
        <v>101</v>
      </c>
      <c r="S3" s="223"/>
      <c r="T3" s="224"/>
      <c r="U3" s="40"/>
      <c r="V3" s="40"/>
    </row>
    <row r="4" spans="1:22" ht="39.9" customHeight="1" thickBot="1" x14ac:dyDescent="0.35">
      <c r="A4" s="38"/>
      <c r="B4" s="38"/>
      <c r="C4" s="38"/>
      <c r="D4" s="260">
        <v>1</v>
      </c>
      <c r="E4" s="261"/>
      <c r="F4" s="228" t="s">
        <v>79</v>
      </c>
      <c r="G4" s="229"/>
      <c r="H4" s="229"/>
      <c r="I4" s="229"/>
      <c r="J4" s="230"/>
      <c r="K4" s="39"/>
      <c r="L4" s="231" t="s">
        <v>80</v>
      </c>
      <c r="M4" s="232"/>
      <c r="N4" s="268" t="s">
        <v>81</v>
      </c>
      <c r="O4" s="269"/>
      <c r="P4" s="270"/>
      <c r="Q4" s="39"/>
      <c r="R4" s="268" t="s">
        <v>37</v>
      </c>
      <c r="S4" s="270"/>
      <c r="T4" s="57" t="s">
        <v>53</v>
      </c>
      <c r="U4" s="43"/>
      <c r="V4" s="43"/>
    </row>
    <row r="5" spans="1:22" ht="39.9" customHeight="1" thickBot="1" x14ac:dyDescent="0.35">
      <c r="A5" s="38"/>
      <c r="B5" s="38"/>
      <c r="C5" s="38"/>
      <c r="D5" s="255">
        <v>0.5</v>
      </c>
      <c r="E5" s="256"/>
      <c r="F5" s="228" t="s">
        <v>82</v>
      </c>
      <c r="G5" s="229"/>
      <c r="H5" s="229"/>
      <c r="I5" s="229"/>
      <c r="J5" s="230"/>
      <c r="K5" s="39"/>
      <c r="L5" s="231" t="s">
        <v>83</v>
      </c>
      <c r="M5" s="232"/>
      <c r="N5" s="257" t="s">
        <v>84</v>
      </c>
      <c r="O5" s="258"/>
      <c r="P5" s="259"/>
      <c r="Q5" s="39"/>
      <c r="R5" s="218" t="s">
        <v>54</v>
      </c>
      <c r="S5" s="219"/>
      <c r="T5" s="58" t="s">
        <v>55</v>
      </c>
      <c r="U5" s="43"/>
      <c r="V5" s="43"/>
    </row>
    <row r="6" spans="1:22" ht="39.9" customHeight="1" thickBot="1" x14ac:dyDescent="0.35">
      <c r="A6" s="38"/>
      <c r="B6" s="38"/>
      <c r="C6" s="38"/>
      <c r="D6" s="260">
        <v>0</v>
      </c>
      <c r="E6" s="261"/>
      <c r="F6" s="228" t="s">
        <v>102</v>
      </c>
      <c r="G6" s="229"/>
      <c r="H6" s="229"/>
      <c r="I6" s="229"/>
      <c r="J6" s="230"/>
      <c r="K6" s="39"/>
      <c r="L6" s="231" t="s">
        <v>85</v>
      </c>
      <c r="M6" s="232"/>
      <c r="N6" s="262" t="s">
        <v>86</v>
      </c>
      <c r="O6" s="263"/>
      <c r="P6" s="264"/>
      <c r="Q6" s="39"/>
      <c r="R6" s="220" t="s">
        <v>56</v>
      </c>
      <c r="S6" s="221"/>
      <c r="T6" s="59" t="s">
        <v>57</v>
      </c>
      <c r="U6" s="43"/>
      <c r="V6" s="43"/>
    </row>
    <row r="7" spans="1:22" ht="39.9" customHeight="1" thickBot="1" x14ac:dyDescent="0.35">
      <c r="A7" s="38"/>
      <c r="B7" s="38"/>
      <c r="C7" s="38"/>
      <c r="D7" s="54"/>
      <c r="E7" s="54"/>
      <c r="F7" s="55"/>
      <c r="G7" s="55"/>
      <c r="H7" s="55"/>
      <c r="I7" s="55"/>
      <c r="J7" s="55"/>
      <c r="K7" s="55"/>
      <c r="L7" s="39"/>
      <c r="M7" s="56"/>
      <c r="N7" s="56"/>
      <c r="O7" s="56"/>
      <c r="P7" s="56"/>
      <c r="Q7" s="39"/>
      <c r="R7" s="220" t="s">
        <v>58</v>
      </c>
      <c r="S7" s="221"/>
      <c r="T7" s="59" t="s">
        <v>59</v>
      </c>
      <c r="U7" s="43"/>
      <c r="V7" s="43"/>
    </row>
    <row r="8" spans="1:22" ht="15.6" x14ac:dyDescent="0.3">
      <c r="A8" s="38"/>
      <c r="B8" s="38"/>
      <c r="C8" s="38"/>
      <c r="D8" s="54"/>
      <c r="E8" s="54"/>
      <c r="F8" s="55"/>
      <c r="G8" s="55"/>
      <c r="H8" s="55"/>
      <c r="I8" s="55"/>
      <c r="J8" s="55"/>
      <c r="K8" s="55"/>
      <c r="L8" s="39"/>
      <c r="M8" s="56"/>
      <c r="N8" s="56"/>
      <c r="O8" s="56"/>
      <c r="P8" s="56"/>
      <c r="Q8" s="39"/>
      <c r="R8" s="39"/>
      <c r="S8" s="41"/>
      <c r="T8" s="42"/>
      <c r="U8" s="43"/>
      <c r="V8" s="43"/>
    </row>
    <row r="9" spans="1:22" ht="15.6" x14ac:dyDescent="0.3">
      <c r="A9" s="38"/>
      <c r="B9" s="38"/>
      <c r="C9" s="38"/>
      <c r="D9" s="54"/>
      <c r="E9" s="54"/>
      <c r="F9" s="55"/>
      <c r="G9" s="55"/>
      <c r="H9" s="55"/>
      <c r="I9" s="55"/>
      <c r="J9" s="55"/>
      <c r="K9" s="55"/>
      <c r="L9" s="39"/>
      <c r="M9" s="56"/>
      <c r="N9" s="56"/>
      <c r="O9" s="56"/>
      <c r="P9" s="56"/>
      <c r="Q9" s="39"/>
      <c r="R9" s="39"/>
      <c r="S9" s="41"/>
      <c r="T9" s="42"/>
      <c r="U9" s="43"/>
      <c r="V9" s="43"/>
    </row>
    <row r="10" spans="1:22" ht="17.25" customHeight="1" thickBot="1" x14ac:dyDescent="0.35">
      <c r="A10" s="44"/>
      <c r="B10" s="44"/>
      <c r="C10" s="44"/>
      <c r="D10" s="45"/>
      <c r="E10" s="44"/>
      <c r="F10" s="44"/>
      <c r="G10" s="44"/>
      <c r="H10" s="44"/>
      <c r="I10" s="44"/>
      <c r="J10" s="44"/>
      <c r="K10" s="44"/>
      <c r="L10" s="44"/>
      <c r="M10" s="44"/>
      <c r="N10" s="44"/>
      <c r="O10" s="44"/>
      <c r="P10" s="44"/>
      <c r="Q10" s="44"/>
      <c r="R10" s="44"/>
      <c r="S10" s="44"/>
      <c r="T10" s="44"/>
    </row>
    <row r="11" spans="1:22" ht="39.75" customHeight="1" thickBot="1" x14ac:dyDescent="0.35">
      <c r="A11" s="244"/>
      <c r="B11" s="253" t="s">
        <v>0</v>
      </c>
      <c r="C11" s="246" t="s">
        <v>46</v>
      </c>
      <c r="D11" s="248" t="s">
        <v>88</v>
      </c>
      <c r="E11" s="249"/>
      <c r="F11" s="249"/>
      <c r="G11" s="249"/>
      <c r="H11" s="249"/>
      <c r="I11" s="250" t="s">
        <v>89</v>
      </c>
      <c r="J11" s="250"/>
      <c r="K11" s="250"/>
      <c r="L11" s="250"/>
      <c r="M11" s="250"/>
      <c r="N11" s="251" t="s">
        <v>90</v>
      </c>
      <c r="O11" s="251"/>
      <c r="P11" s="251"/>
      <c r="Q11" s="251"/>
      <c r="R11" s="252"/>
      <c r="S11" s="242" t="s">
        <v>47</v>
      </c>
      <c r="T11" s="243"/>
    </row>
    <row r="12" spans="1:22" ht="114.75" customHeight="1" thickBot="1" x14ac:dyDescent="0.35">
      <c r="A12" s="245"/>
      <c r="B12" s="254"/>
      <c r="C12" s="247"/>
      <c r="D12" s="66" t="s">
        <v>91</v>
      </c>
      <c r="E12" s="67" t="s">
        <v>92</v>
      </c>
      <c r="F12" s="68" t="s">
        <v>93</v>
      </c>
      <c r="G12" s="69" t="s">
        <v>103</v>
      </c>
      <c r="H12" s="70" t="s">
        <v>94</v>
      </c>
      <c r="I12" s="71" t="s">
        <v>42</v>
      </c>
      <c r="J12" s="71" t="s">
        <v>95</v>
      </c>
      <c r="K12" s="71" t="s">
        <v>43</v>
      </c>
      <c r="L12" s="69" t="s">
        <v>103</v>
      </c>
      <c r="M12" s="70" t="s">
        <v>94</v>
      </c>
      <c r="N12" s="72" t="s">
        <v>96</v>
      </c>
      <c r="O12" s="72" t="s">
        <v>44</v>
      </c>
      <c r="P12" s="72" t="s">
        <v>45</v>
      </c>
      <c r="Q12" s="69" t="s">
        <v>103</v>
      </c>
      <c r="R12" s="70" t="s">
        <v>94</v>
      </c>
      <c r="S12" s="73" t="s">
        <v>97</v>
      </c>
      <c r="T12" s="74" t="s">
        <v>104</v>
      </c>
    </row>
    <row r="13" spans="1:22" s="51" customFormat="1" ht="95.1" customHeight="1" x14ac:dyDescent="0.3">
      <c r="A13" s="213" t="s">
        <v>192</v>
      </c>
      <c r="B13" s="153" t="s">
        <v>5</v>
      </c>
      <c r="C13" s="154"/>
      <c r="D13" s="155">
        <v>0.5</v>
      </c>
      <c r="E13" s="156">
        <v>1</v>
      </c>
      <c r="F13" s="157">
        <v>0.5</v>
      </c>
      <c r="G13" s="158">
        <f>SUM(D13:F13)</f>
        <v>2</v>
      </c>
      <c r="H13" s="159" t="str">
        <f>IF(G13&lt;=1,"BAJO",IF(G13&lt;=2,"MEDIO",IF(G13&lt;=3,"ALTO")))</f>
        <v>MEDIO</v>
      </c>
      <c r="I13" s="160">
        <v>0.5</v>
      </c>
      <c r="J13" s="161">
        <v>0.5</v>
      </c>
      <c r="K13" s="162">
        <v>1</v>
      </c>
      <c r="L13" s="163">
        <f>SUM(I13:K13)</f>
        <v>2</v>
      </c>
      <c r="M13" s="159" t="str">
        <f>IF(L13&lt;=1,"BAJO",IF(L13&lt;=2,"MEDIO",IF(L13&lt;=3,"ALTO")))</f>
        <v>MEDIO</v>
      </c>
      <c r="N13" s="160">
        <v>0</v>
      </c>
      <c r="O13" s="156">
        <v>1</v>
      </c>
      <c r="P13" s="156">
        <v>1</v>
      </c>
      <c r="Q13" s="163">
        <f>SUM(N13:P13)</f>
        <v>2</v>
      </c>
      <c r="R13" s="159" t="str">
        <f>IF(Q13&lt;=1,"BAJO",IF(Q13&lt;=2,"MEDIO",IF(Q13&lt;=3,"ALTO")))</f>
        <v>MEDIO</v>
      </c>
      <c r="S13" s="49"/>
      <c r="T13" s="164" t="s">
        <v>84</v>
      </c>
    </row>
    <row r="14" spans="1:22" s="51" customFormat="1" ht="95.1" customHeight="1" x14ac:dyDescent="0.3">
      <c r="A14" s="214"/>
      <c r="B14" s="64" t="s">
        <v>4</v>
      </c>
      <c r="C14" s="52"/>
      <c r="D14" s="85">
        <v>0.5</v>
      </c>
      <c r="E14" s="77">
        <v>1</v>
      </c>
      <c r="F14" s="86">
        <v>0.5</v>
      </c>
      <c r="G14" s="60">
        <f>SUM(D14:F14)</f>
        <v>2</v>
      </c>
      <c r="H14" s="79" t="str">
        <f t="shared" ref="H14:H25" si="0">IF(G14&lt;=1,"BAJO",IF(G14&lt;=2,"MEDIO",IF(G14&lt;=3,"ALTO")))</f>
        <v>MEDIO</v>
      </c>
      <c r="I14" s="76">
        <v>0.5</v>
      </c>
      <c r="J14" s="80">
        <v>0.5</v>
      </c>
      <c r="K14" s="151">
        <v>1</v>
      </c>
      <c r="L14" s="61">
        <f>SUM(I14:K14)</f>
        <v>2</v>
      </c>
      <c r="M14" s="47" t="str">
        <f>IF(L14&lt;=1,"BAJO",IF(L14&lt;=2,"MEDIO",IF(L14&lt;=3,"ALTO")))</f>
        <v>MEDIO</v>
      </c>
      <c r="N14" s="46">
        <v>0</v>
      </c>
      <c r="O14" s="48">
        <v>1</v>
      </c>
      <c r="P14" s="48">
        <v>1</v>
      </c>
      <c r="Q14" s="61">
        <f>SUM(N14:P14)</f>
        <v>2</v>
      </c>
      <c r="R14" s="79" t="str">
        <f t="shared" ref="R14:R25" si="1">IF(Q14&lt;=1,"BAJO",IF(Q14&lt;=2,"MEDIO",IF(Q14&lt;=3,"ALTO")))</f>
        <v>MEDIO</v>
      </c>
      <c r="S14" s="82"/>
      <c r="T14" s="50" t="s">
        <v>84</v>
      </c>
    </row>
    <row r="15" spans="1:22" s="51" customFormat="1" ht="95.1" customHeight="1" x14ac:dyDescent="0.3">
      <c r="A15" s="214"/>
      <c r="B15" s="64" t="s">
        <v>6</v>
      </c>
      <c r="C15" s="52"/>
      <c r="D15" s="85">
        <v>0.5</v>
      </c>
      <c r="E15" s="77">
        <v>1</v>
      </c>
      <c r="F15" s="86">
        <v>0.5</v>
      </c>
      <c r="G15" s="60">
        <f>SUM(D15:F15)</f>
        <v>2</v>
      </c>
      <c r="H15" s="79" t="str">
        <f t="shared" si="0"/>
        <v>MEDIO</v>
      </c>
      <c r="I15" s="76">
        <v>0.5</v>
      </c>
      <c r="J15" s="80">
        <v>0.5</v>
      </c>
      <c r="K15" s="151">
        <v>1</v>
      </c>
      <c r="L15" s="61">
        <f>SUM(I15:K15)</f>
        <v>2</v>
      </c>
      <c r="M15" s="47" t="str">
        <f>IF(L15&lt;=1,"BAJO",IF(L15&lt;=2,"MEDIO",IF(L15&lt;=3,"ALTO")))</f>
        <v>MEDIO</v>
      </c>
      <c r="N15" s="46">
        <v>0</v>
      </c>
      <c r="O15" s="48">
        <v>1</v>
      </c>
      <c r="P15" s="48">
        <v>1</v>
      </c>
      <c r="Q15" s="61">
        <f>SUM(N15:P15)</f>
        <v>2</v>
      </c>
      <c r="R15" s="79" t="str">
        <f t="shared" si="1"/>
        <v>MEDIO</v>
      </c>
      <c r="S15" s="82"/>
      <c r="T15" s="50" t="s">
        <v>84</v>
      </c>
    </row>
    <row r="16" spans="1:22" s="51" customFormat="1" ht="95.1" customHeight="1" x14ac:dyDescent="0.3">
      <c r="A16" s="214"/>
      <c r="B16" s="64" t="s">
        <v>32</v>
      </c>
      <c r="C16" s="52"/>
      <c r="D16" s="46">
        <v>0</v>
      </c>
      <c r="E16" s="48">
        <v>0</v>
      </c>
      <c r="F16" s="46">
        <v>0.5</v>
      </c>
      <c r="G16" s="61">
        <f>SUM(D16:F16)</f>
        <v>0.5</v>
      </c>
      <c r="H16" s="79" t="str">
        <f t="shared" si="0"/>
        <v>BAJO</v>
      </c>
      <c r="I16" s="76">
        <v>0</v>
      </c>
      <c r="J16" s="80">
        <v>0.5</v>
      </c>
      <c r="K16" s="151">
        <v>0</v>
      </c>
      <c r="L16" s="61">
        <f>SUM(I16:K16)</f>
        <v>0.5</v>
      </c>
      <c r="M16" s="47" t="str">
        <f t="shared" ref="M16:M25" si="2">IF(L16&lt;=1,"BAJO",IF(L16&lt;=2,"MEDIO",IF(L16&lt;=3,"ALTO")))</f>
        <v>BAJO</v>
      </c>
      <c r="N16" s="46">
        <v>0</v>
      </c>
      <c r="O16" s="48">
        <v>1</v>
      </c>
      <c r="P16" s="48">
        <v>1</v>
      </c>
      <c r="Q16" s="61">
        <f>SUM(N16:P16)</f>
        <v>2</v>
      </c>
      <c r="R16" s="79" t="str">
        <f t="shared" si="1"/>
        <v>MEDIO</v>
      </c>
      <c r="S16" s="82"/>
      <c r="T16" s="50" t="s">
        <v>84</v>
      </c>
    </row>
    <row r="17" spans="1:21" s="51" customFormat="1" ht="95.1" customHeight="1" x14ac:dyDescent="0.3">
      <c r="A17" s="214"/>
      <c r="B17" s="64" t="s">
        <v>7</v>
      </c>
      <c r="C17" s="52"/>
      <c r="D17" s="46">
        <v>0.5</v>
      </c>
      <c r="E17" s="48">
        <v>0.5</v>
      </c>
      <c r="F17" s="46">
        <v>0</v>
      </c>
      <c r="G17" s="61">
        <f>SUM(D17:F17)</f>
        <v>1</v>
      </c>
      <c r="H17" s="79" t="str">
        <f t="shared" si="0"/>
        <v>BAJO</v>
      </c>
      <c r="I17" s="76">
        <v>0.5</v>
      </c>
      <c r="J17" s="80">
        <v>0.5</v>
      </c>
      <c r="K17" s="151">
        <v>1</v>
      </c>
      <c r="L17" s="61">
        <f>SUM(I17:K17)</f>
        <v>2</v>
      </c>
      <c r="M17" s="47" t="str">
        <f t="shared" si="2"/>
        <v>MEDIO</v>
      </c>
      <c r="N17" s="46">
        <v>0</v>
      </c>
      <c r="O17" s="48">
        <v>1</v>
      </c>
      <c r="P17" s="48">
        <v>1</v>
      </c>
      <c r="Q17" s="61">
        <f>SUM(N17:P17)</f>
        <v>2</v>
      </c>
      <c r="R17" s="79" t="str">
        <f t="shared" si="1"/>
        <v>MEDIO</v>
      </c>
      <c r="S17" s="82"/>
      <c r="T17" s="50" t="s">
        <v>84</v>
      </c>
    </row>
    <row r="18" spans="1:21" s="51" customFormat="1" ht="95.1" customHeight="1" thickBot="1" x14ac:dyDescent="0.35">
      <c r="A18" s="215"/>
      <c r="B18" s="165" t="s">
        <v>33</v>
      </c>
      <c r="C18" s="166"/>
      <c r="D18" s="167">
        <v>0.5</v>
      </c>
      <c r="E18" s="168">
        <v>0.5</v>
      </c>
      <c r="F18" s="167">
        <v>0.5</v>
      </c>
      <c r="G18" s="169">
        <f t="shared" ref="G18:G24" si="3">SUM(D18:F18)</f>
        <v>1.5</v>
      </c>
      <c r="H18" s="170" t="str">
        <f t="shared" si="0"/>
        <v>MEDIO</v>
      </c>
      <c r="I18" s="171">
        <v>0.5</v>
      </c>
      <c r="J18" s="172">
        <v>0.5</v>
      </c>
      <c r="K18" s="173">
        <v>1</v>
      </c>
      <c r="L18" s="169">
        <f t="shared" ref="L18:L24" si="4">SUM(I18:K18)</f>
        <v>2</v>
      </c>
      <c r="M18" s="174" t="str">
        <f t="shared" si="2"/>
        <v>MEDIO</v>
      </c>
      <c r="N18" s="167">
        <v>0</v>
      </c>
      <c r="O18" s="168">
        <v>1</v>
      </c>
      <c r="P18" s="168">
        <v>1</v>
      </c>
      <c r="Q18" s="169">
        <f t="shared" ref="Q18:Q24" si="5">SUM(N18:P18)</f>
        <v>2</v>
      </c>
      <c r="R18" s="170" t="str">
        <f t="shared" si="1"/>
        <v>MEDIO</v>
      </c>
      <c r="S18" s="175"/>
      <c r="T18" s="176" t="s">
        <v>84</v>
      </c>
    </row>
    <row r="19" spans="1:21" s="51" customFormat="1" ht="95.1" customHeight="1" x14ac:dyDescent="0.3">
      <c r="A19" s="216" t="s">
        <v>106</v>
      </c>
      <c r="B19" s="75" t="s">
        <v>34</v>
      </c>
      <c r="C19" s="152"/>
      <c r="D19" s="76">
        <v>0.5</v>
      </c>
      <c r="E19" s="77">
        <v>0</v>
      </c>
      <c r="F19" s="76">
        <v>1</v>
      </c>
      <c r="G19" s="78">
        <f t="shared" si="3"/>
        <v>1.5</v>
      </c>
      <c r="H19" s="79" t="str">
        <f t="shared" si="0"/>
        <v>MEDIO</v>
      </c>
      <c r="I19" s="76">
        <v>0.5</v>
      </c>
      <c r="J19" s="80">
        <v>0.5</v>
      </c>
      <c r="K19" s="150">
        <v>1</v>
      </c>
      <c r="L19" s="78">
        <f t="shared" si="4"/>
        <v>2</v>
      </c>
      <c r="M19" s="79" t="str">
        <f t="shared" si="2"/>
        <v>MEDIO</v>
      </c>
      <c r="N19" s="76">
        <v>0</v>
      </c>
      <c r="O19" s="77">
        <v>1</v>
      </c>
      <c r="P19" s="77">
        <v>1</v>
      </c>
      <c r="Q19" s="78">
        <f t="shared" si="5"/>
        <v>2</v>
      </c>
      <c r="R19" s="79" t="str">
        <f t="shared" si="1"/>
        <v>MEDIO</v>
      </c>
      <c r="S19" s="81"/>
      <c r="T19" s="87" t="s">
        <v>84</v>
      </c>
    </row>
    <row r="20" spans="1:21" s="51" customFormat="1" ht="95.1" customHeight="1" x14ac:dyDescent="0.3">
      <c r="A20" s="217"/>
      <c r="B20" s="65" t="s">
        <v>13</v>
      </c>
      <c r="C20" s="52"/>
      <c r="D20" s="46">
        <v>0.5</v>
      </c>
      <c r="E20" s="48">
        <v>0</v>
      </c>
      <c r="F20" s="46">
        <v>1</v>
      </c>
      <c r="G20" s="61">
        <f t="shared" si="3"/>
        <v>1.5</v>
      </c>
      <c r="H20" s="79" t="str">
        <f t="shared" si="0"/>
        <v>MEDIO</v>
      </c>
      <c r="I20" s="76">
        <v>0.5</v>
      </c>
      <c r="J20" s="80">
        <v>0.5</v>
      </c>
      <c r="K20" s="151">
        <v>1</v>
      </c>
      <c r="L20" s="61">
        <f t="shared" si="4"/>
        <v>2</v>
      </c>
      <c r="M20" s="47" t="str">
        <f t="shared" si="2"/>
        <v>MEDIO</v>
      </c>
      <c r="N20" s="46">
        <v>0</v>
      </c>
      <c r="O20" s="48">
        <v>1</v>
      </c>
      <c r="P20" s="48">
        <v>1</v>
      </c>
      <c r="Q20" s="61">
        <f t="shared" si="5"/>
        <v>2</v>
      </c>
      <c r="R20" s="79" t="str">
        <f t="shared" si="1"/>
        <v>MEDIO</v>
      </c>
      <c r="S20" s="82"/>
      <c r="T20" s="83" t="s">
        <v>84</v>
      </c>
    </row>
    <row r="21" spans="1:21" s="51" customFormat="1" ht="95.1" customHeight="1" x14ac:dyDescent="0.3">
      <c r="A21" s="217"/>
      <c r="B21" s="65" t="s">
        <v>14</v>
      </c>
      <c r="C21" s="52"/>
      <c r="D21" s="46">
        <v>0.5</v>
      </c>
      <c r="E21" s="48">
        <v>0</v>
      </c>
      <c r="F21" s="46">
        <v>1</v>
      </c>
      <c r="G21" s="61">
        <f t="shared" si="3"/>
        <v>1.5</v>
      </c>
      <c r="H21" s="79" t="str">
        <f t="shared" si="0"/>
        <v>MEDIO</v>
      </c>
      <c r="I21" s="76">
        <v>0.5</v>
      </c>
      <c r="J21" s="80">
        <v>0.5</v>
      </c>
      <c r="K21" s="151">
        <v>1</v>
      </c>
      <c r="L21" s="61">
        <f t="shared" si="4"/>
        <v>2</v>
      </c>
      <c r="M21" s="47" t="str">
        <f t="shared" si="2"/>
        <v>MEDIO</v>
      </c>
      <c r="N21" s="46">
        <v>0</v>
      </c>
      <c r="O21" s="48">
        <v>1</v>
      </c>
      <c r="P21" s="48">
        <v>1</v>
      </c>
      <c r="Q21" s="61">
        <f t="shared" si="5"/>
        <v>2</v>
      </c>
      <c r="R21" s="79" t="str">
        <f t="shared" si="1"/>
        <v>MEDIO</v>
      </c>
      <c r="S21" s="82"/>
      <c r="T21" s="83" t="s">
        <v>84</v>
      </c>
    </row>
    <row r="22" spans="1:21" s="51" customFormat="1" ht="95.1" customHeight="1" x14ac:dyDescent="0.3">
      <c r="A22" s="217" t="s">
        <v>107</v>
      </c>
      <c r="B22" s="65" t="s">
        <v>19</v>
      </c>
      <c r="C22" s="63"/>
      <c r="D22" s="46">
        <v>0.5</v>
      </c>
      <c r="E22" s="48">
        <v>0.5</v>
      </c>
      <c r="F22" s="46">
        <v>0.5</v>
      </c>
      <c r="G22" s="61">
        <f t="shared" si="3"/>
        <v>1.5</v>
      </c>
      <c r="H22" s="79" t="str">
        <f t="shared" si="0"/>
        <v>MEDIO</v>
      </c>
      <c r="I22" s="76">
        <v>0.5</v>
      </c>
      <c r="J22" s="80">
        <v>0.5</v>
      </c>
      <c r="K22" s="151">
        <v>1</v>
      </c>
      <c r="L22" s="61">
        <f t="shared" si="4"/>
        <v>2</v>
      </c>
      <c r="M22" s="47" t="str">
        <f t="shared" si="2"/>
        <v>MEDIO</v>
      </c>
      <c r="N22" s="46">
        <v>0</v>
      </c>
      <c r="O22" s="48">
        <v>1</v>
      </c>
      <c r="P22" s="48">
        <v>1</v>
      </c>
      <c r="Q22" s="61">
        <f t="shared" si="5"/>
        <v>2</v>
      </c>
      <c r="R22" s="79" t="str">
        <f t="shared" si="1"/>
        <v>MEDIO</v>
      </c>
      <c r="S22" s="82"/>
      <c r="T22" s="83" t="s">
        <v>84</v>
      </c>
    </row>
    <row r="23" spans="1:21" s="51" customFormat="1" ht="95.1" customHeight="1" x14ac:dyDescent="0.3">
      <c r="A23" s="217"/>
      <c r="B23" s="65" t="s">
        <v>24</v>
      </c>
      <c r="C23" s="63"/>
      <c r="D23" s="46">
        <v>0.5</v>
      </c>
      <c r="E23" s="48">
        <v>0.5</v>
      </c>
      <c r="F23" s="46">
        <v>0.5</v>
      </c>
      <c r="G23" s="61">
        <f t="shared" si="3"/>
        <v>1.5</v>
      </c>
      <c r="H23" s="79" t="str">
        <f t="shared" si="0"/>
        <v>MEDIO</v>
      </c>
      <c r="I23" s="76">
        <v>0.5</v>
      </c>
      <c r="J23" s="80">
        <v>0.5</v>
      </c>
      <c r="K23" s="151">
        <v>1</v>
      </c>
      <c r="L23" s="61">
        <f t="shared" si="4"/>
        <v>2</v>
      </c>
      <c r="M23" s="47" t="str">
        <f t="shared" si="2"/>
        <v>MEDIO</v>
      </c>
      <c r="N23" s="46">
        <v>0</v>
      </c>
      <c r="O23" s="48">
        <v>1</v>
      </c>
      <c r="P23" s="48">
        <v>1</v>
      </c>
      <c r="Q23" s="61">
        <f t="shared" si="5"/>
        <v>2</v>
      </c>
      <c r="R23" s="79" t="str">
        <f t="shared" si="1"/>
        <v>MEDIO</v>
      </c>
      <c r="S23" s="82"/>
      <c r="T23" s="83" t="s">
        <v>84</v>
      </c>
    </row>
    <row r="24" spans="1:21" s="51" customFormat="1" ht="95.1" customHeight="1" x14ac:dyDescent="0.3">
      <c r="A24" s="217"/>
      <c r="B24" s="65" t="s">
        <v>25</v>
      </c>
      <c r="C24" s="63"/>
      <c r="D24" s="46">
        <v>0.5</v>
      </c>
      <c r="E24" s="48">
        <v>0.5</v>
      </c>
      <c r="F24" s="46">
        <v>0.5</v>
      </c>
      <c r="G24" s="61">
        <f t="shared" si="3"/>
        <v>1.5</v>
      </c>
      <c r="H24" s="79" t="str">
        <f t="shared" si="0"/>
        <v>MEDIO</v>
      </c>
      <c r="I24" s="76">
        <v>0.5</v>
      </c>
      <c r="J24" s="80">
        <v>0.5</v>
      </c>
      <c r="K24" s="151">
        <v>1</v>
      </c>
      <c r="L24" s="61">
        <f t="shared" si="4"/>
        <v>2</v>
      </c>
      <c r="M24" s="47" t="str">
        <f t="shared" si="2"/>
        <v>MEDIO</v>
      </c>
      <c r="N24" s="46">
        <v>0</v>
      </c>
      <c r="O24" s="48">
        <v>1</v>
      </c>
      <c r="P24" s="48">
        <v>1</v>
      </c>
      <c r="Q24" s="61">
        <f t="shared" si="5"/>
        <v>2</v>
      </c>
      <c r="R24" s="79" t="str">
        <f t="shared" si="1"/>
        <v>MEDIO</v>
      </c>
      <c r="S24" s="82"/>
      <c r="T24" s="83" t="s">
        <v>84</v>
      </c>
    </row>
    <row r="25" spans="1:21" s="51" customFormat="1" ht="95.1" customHeight="1" x14ac:dyDescent="0.3">
      <c r="A25" s="84" t="s">
        <v>108</v>
      </c>
      <c r="B25" s="65" t="s">
        <v>61</v>
      </c>
      <c r="C25" s="63"/>
      <c r="D25" s="46">
        <v>0</v>
      </c>
      <c r="E25" s="48">
        <v>0</v>
      </c>
      <c r="F25" s="48">
        <v>0</v>
      </c>
      <c r="G25" s="61">
        <f>SUM(D25:F25)</f>
        <v>0</v>
      </c>
      <c r="H25" s="79" t="str">
        <f t="shared" si="0"/>
        <v>BAJO</v>
      </c>
      <c r="I25" s="76">
        <v>0.5</v>
      </c>
      <c r="J25" s="150">
        <v>0</v>
      </c>
      <c r="K25" s="151">
        <v>1</v>
      </c>
      <c r="L25" s="61">
        <f>SUM(I25:K25)</f>
        <v>1.5</v>
      </c>
      <c r="M25" s="47" t="str">
        <f t="shared" si="2"/>
        <v>MEDIO</v>
      </c>
      <c r="N25" s="46">
        <v>0</v>
      </c>
      <c r="O25" s="48">
        <v>1</v>
      </c>
      <c r="P25" s="48">
        <v>1</v>
      </c>
      <c r="Q25" s="61">
        <f>SUM(N25:P25)</f>
        <v>2</v>
      </c>
      <c r="R25" s="79" t="str">
        <f t="shared" si="1"/>
        <v>MEDIO</v>
      </c>
      <c r="S25" s="82"/>
      <c r="T25" s="83" t="s">
        <v>84</v>
      </c>
    </row>
    <row r="26" spans="1:21" s="51" customFormat="1" x14ac:dyDescent="0.3">
      <c r="A26" s="37"/>
      <c r="B26" s="37"/>
      <c r="C26" s="37"/>
      <c r="D26" s="53"/>
      <c r="E26" s="37"/>
      <c r="F26" s="37"/>
      <c r="G26" s="37"/>
      <c r="H26" s="37"/>
      <c r="I26" s="37"/>
      <c r="J26" s="37"/>
      <c r="K26" s="37"/>
      <c r="L26" s="37"/>
      <c r="M26" s="37"/>
      <c r="N26" s="37"/>
      <c r="O26" s="37"/>
      <c r="P26" s="37"/>
      <c r="Q26" s="37"/>
      <c r="R26" s="37"/>
      <c r="S26" s="37"/>
      <c r="T26" s="37"/>
    </row>
    <row r="27" spans="1:21" s="51" customFormat="1" ht="15" thickBot="1" x14ac:dyDescent="0.35">
      <c r="A27" s="37"/>
      <c r="B27" s="37"/>
      <c r="C27" s="37"/>
      <c r="D27" s="53"/>
      <c r="E27" s="37"/>
      <c r="F27" s="37"/>
      <c r="G27" s="37"/>
      <c r="H27" s="37"/>
      <c r="I27" s="37"/>
      <c r="J27" s="37"/>
      <c r="K27" s="37"/>
      <c r="L27" s="37"/>
      <c r="M27" s="37"/>
      <c r="N27" s="37"/>
      <c r="O27" s="37"/>
      <c r="P27" s="37"/>
      <c r="Q27" s="37"/>
      <c r="R27" s="37"/>
      <c r="S27" s="37"/>
      <c r="T27" s="37"/>
    </row>
    <row r="28" spans="1:21" s="51" customFormat="1" ht="69" customHeight="1" x14ac:dyDescent="0.3">
      <c r="A28" s="37"/>
      <c r="B28" s="37"/>
      <c r="C28" s="207" t="s">
        <v>86</v>
      </c>
      <c r="D28" s="208"/>
      <c r="E28" s="233" t="s">
        <v>189</v>
      </c>
      <c r="F28" s="208"/>
      <c r="G28" s="208"/>
      <c r="H28" s="208"/>
      <c r="I28" s="208"/>
      <c r="J28" s="234" t="s">
        <v>98</v>
      </c>
      <c r="K28" s="234"/>
      <c r="L28" s="234"/>
      <c r="M28" s="234"/>
      <c r="N28" s="234"/>
      <c r="O28" s="234"/>
      <c r="P28" s="234"/>
      <c r="Q28" s="234"/>
      <c r="R28" s="235"/>
      <c r="S28" s="37"/>
      <c r="T28" s="37"/>
    </row>
    <row r="29" spans="1:21" s="51" customFormat="1" ht="83.25" customHeight="1" x14ac:dyDescent="0.3">
      <c r="A29" s="37"/>
      <c r="B29" s="37"/>
      <c r="C29" s="209" t="s">
        <v>84</v>
      </c>
      <c r="D29" s="210"/>
      <c r="E29" s="236" t="s">
        <v>190</v>
      </c>
      <c r="F29" s="210"/>
      <c r="G29" s="210"/>
      <c r="H29" s="210"/>
      <c r="I29" s="210"/>
      <c r="J29" s="237" t="s">
        <v>99</v>
      </c>
      <c r="K29" s="237"/>
      <c r="L29" s="237"/>
      <c r="M29" s="237"/>
      <c r="N29" s="237"/>
      <c r="O29" s="237"/>
      <c r="P29" s="237"/>
      <c r="Q29" s="237"/>
      <c r="R29" s="238"/>
      <c r="S29" s="37"/>
      <c r="T29" s="37"/>
    </row>
    <row r="30" spans="1:21" s="51" customFormat="1" ht="72.75" customHeight="1" thickBot="1" x14ac:dyDescent="0.35">
      <c r="A30" s="37"/>
      <c r="B30" s="37"/>
      <c r="C30" s="211" t="s">
        <v>81</v>
      </c>
      <c r="D30" s="212"/>
      <c r="E30" s="239" t="s">
        <v>191</v>
      </c>
      <c r="F30" s="212"/>
      <c r="G30" s="212"/>
      <c r="H30" s="212"/>
      <c r="I30" s="212"/>
      <c r="J30" s="240" t="s">
        <v>100</v>
      </c>
      <c r="K30" s="240"/>
      <c r="L30" s="240"/>
      <c r="M30" s="240"/>
      <c r="N30" s="240"/>
      <c r="O30" s="240"/>
      <c r="P30" s="240"/>
      <c r="Q30" s="240"/>
      <c r="R30" s="241"/>
      <c r="S30" s="37"/>
      <c r="T30" s="37"/>
      <c r="U30" s="37"/>
    </row>
    <row r="31" spans="1:21" s="51" customFormat="1" x14ac:dyDescent="0.3">
      <c r="A31" s="37"/>
      <c r="B31" s="37"/>
      <c r="C31" s="37"/>
      <c r="D31" s="53"/>
      <c r="E31" s="37"/>
      <c r="F31" s="37"/>
      <c r="G31" s="37"/>
      <c r="H31" s="37"/>
      <c r="I31" s="37"/>
      <c r="J31" s="37"/>
      <c r="K31" s="37"/>
      <c r="L31" s="37"/>
      <c r="M31" s="37"/>
      <c r="N31" s="37"/>
      <c r="O31" s="37"/>
      <c r="P31" s="37"/>
      <c r="Q31" s="37"/>
      <c r="R31" s="37"/>
      <c r="S31" s="37"/>
      <c r="T31" s="37"/>
      <c r="U31" s="37"/>
    </row>
  </sheetData>
  <mergeCells count="40">
    <mergeCell ref="A1:T1"/>
    <mergeCell ref="D3:E3"/>
    <mergeCell ref="D4:E4"/>
    <mergeCell ref="N4:P4"/>
    <mergeCell ref="R4:S4"/>
    <mergeCell ref="L3:P3"/>
    <mergeCell ref="D5:E5"/>
    <mergeCell ref="N5:P5"/>
    <mergeCell ref="D6:E6"/>
    <mergeCell ref="N6:P6"/>
    <mergeCell ref="L6:M6"/>
    <mergeCell ref="S11:T11"/>
    <mergeCell ref="A11:A12"/>
    <mergeCell ref="C11:C12"/>
    <mergeCell ref="D11:H11"/>
    <mergeCell ref="I11:M11"/>
    <mergeCell ref="N11:R11"/>
    <mergeCell ref="B11:B12"/>
    <mergeCell ref="E28:I28"/>
    <mergeCell ref="J28:R28"/>
    <mergeCell ref="E29:I29"/>
    <mergeCell ref="J29:R29"/>
    <mergeCell ref="E30:I30"/>
    <mergeCell ref="J30:R30"/>
    <mergeCell ref="R5:S5"/>
    <mergeCell ref="R6:S6"/>
    <mergeCell ref="R7:S7"/>
    <mergeCell ref="R3:T3"/>
    <mergeCell ref="F3:J3"/>
    <mergeCell ref="F4:J4"/>
    <mergeCell ref="F5:J5"/>
    <mergeCell ref="F6:J6"/>
    <mergeCell ref="L4:M4"/>
    <mergeCell ref="L5:M5"/>
    <mergeCell ref="C28:D28"/>
    <mergeCell ref="C29:D29"/>
    <mergeCell ref="C30:D30"/>
    <mergeCell ref="A13:A18"/>
    <mergeCell ref="A19:A21"/>
    <mergeCell ref="A22:A24"/>
  </mergeCells>
  <conditionalFormatting sqref="M13:M25 R13:S25 H13:H25">
    <cfRule type="cellIs" dxfId="2" priority="4" stopIfTrue="1" operator="equal">
      <formula>"BAJO"</formula>
    </cfRule>
    <cfRule type="cellIs" dxfId="1" priority="5" stopIfTrue="1" operator="equal">
      <formula>"MEDIO"</formula>
    </cfRule>
    <cfRule type="cellIs" dxfId="0" priority="6" stopIfTrue="1" operator="equal">
      <formula>"ALTO"</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6" sqref="D6"/>
    </sheetView>
  </sheetViews>
  <sheetFormatPr baseColWidth="10" defaultRowHeight="14.4" x14ac:dyDescent="0.3"/>
  <cols>
    <col min="1" max="1" width="18" customWidth="1"/>
    <col min="2" max="5" width="20.6640625" customWidth="1"/>
  </cols>
  <sheetData>
    <row r="1" spans="1:5" ht="69.900000000000006" customHeight="1" x14ac:dyDescent="0.3">
      <c r="A1" s="31" t="s">
        <v>65</v>
      </c>
      <c r="B1" s="32"/>
      <c r="C1" s="33"/>
      <c r="D1" s="34"/>
      <c r="E1" s="34"/>
    </row>
    <row r="2" spans="1:5" ht="69.900000000000006" customHeight="1" x14ac:dyDescent="0.3">
      <c r="A2" s="31" t="s">
        <v>64</v>
      </c>
      <c r="B2" s="32"/>
      <c r="C2" s="33"/>
      <c r="D2" s="33"/>
      <c r="E2" s="33"/>
    </row>
    <row r="3" spans="1:5" ht="69.900000000000006" customHeight="1" x14ac:dyDescent="0.3">
      <c r="A3" s="14" t="s">
        <v>54</v>
      </c>
      <c r="B3" s="32"/>
      <c r="C3" s="33" t="s">
        <v>74</v>
      </c>
      <c r="D3" s="35" t="s">
        <v>75</v>
      </c>
      <c r="E3" s="33"/>
    </row>
    <row r="4" spans="1:5" ht="69.900000000000006" customHeight="1" x14ac:dyDescent="0.3">
      <c r="A4" s="14" t="s">
        <v>37</v>
      </c>
      <c r="B4" s="32"/>
      <c r="C4" s="32"/>
      <c r="D4" s="32"/>
      <c r="E4" s="32"/>
    </row>
    <row r="5" spans="1:5" x14ac:dyDescent="0.3">
      <c r="B5" s="36" t="s">
        <v>38</v>
      </c>
      <c r="C5" s="36" t="s">
        <v>39</v>
      </c>
      <c r="D5" s="36" t="s">
        <v>40</v>
      </c>
      <c r="E5" s="36"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Tabla de valoración</vt:lpstr>
      <vt:lpstr>Amenazas</vt:lpstr>
      <vt:lpstr>VulnPERSONAS</vt:lpstr>
      <vt:lpstr>VulnRECURSOS</vt:lpstr>
      <vt:lpstr>VulnSISTEMAS</vt:lpstr>
      <vt:lpstr>Analilsis de vulnerabilidad</vt:lpstr>
      <vt:lpstr>Analisis de amenazas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admin</cp:lastModifiedBy>
  <dcterms:created xsi:type="dcterms:W3CDTF">2021-06-18T02:16:19Z</dcterms:created>
  <dcterms:modified xsi:type="dcterms:W3CDTF">2021-10-08T02:22:34Z</dcterms:modified>
</cp:coreProperties>
</file>